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145" activeTab="3"/>
  </bookViews>
  <sheets>
    <sheet name="ПЕНАЛЬТИ" sheetId="1" r:id="rId1"/>
    <sheet name="ДОМИНО" sheetId="3" r:id="rId2"/>
    <sheet name="ДУЭЛЬ" sheetId="4" r:id="rId3"/>
    <sheet name="Рейтинг" sheetId="5" r:id="rId4"/>
  </sheets>
  <calcPr calcId="152511"/>
</workbook>
</file>

<file path=xl/calcChain.xml><?xml version="1.0" encoding="utf-8"?>
<calcChain xmlns="http://schemas.openxmlformats.org/spreadsheetml/2006/main">
  <c r="AF22" i="3" l="1"/>
  <c r="G27" i="5"/>
  <c r="G21" i="5"/>
  <c r="G9" i="5"/>
  <c r="G19" i="5"/>
  <c r="G7" i="5"/>
  <c r="G29" i="5"/>
  <c r="G16" i="5"/>
  <c r="G12" i="5"/>
  <c r="G6" i="5"/>
  <c r="G15" i="5"/>
  <c r="G24" i="5"/>
  <c r="G8" i="5"/>
  <c r="G28" i="5"/>
  <c r="G13" i="5"/>
  <c r="G5" i="5"/>
  <c r="G3" i="5"/>
  <c r="G18" i="5"/>
  <c r="G4" i="5"/>
  <c r="G25" i="5"/>
  <c r="G30" i="5"/>
  <c r="G11" i="5"/>
  <c r="G20" i="5"/>
  <c r="G26" i="5"/>
  <c r="G10" i="5"/>
  <c r="G23" i="5"/>
  <c r="G22" i="5"/>
  <c r="G17" i="5"/>
  <c r="U5" i="4"/>
  <c r="M27" i="4"/>
  <c r="N27" i="4"/>
  <c r="S27" i="4"/>
  <c r="F9" i="4"/>
  <c r="S9" i="4"/>
  <c r="F23" i="4"/>
  <c r="G23" i="4"/>
  <c r="H23" i="4"/>
  <c r="I23" i="4"/>
  <c r="K23" i="4"/>
  <c r="N23" i="4"/>
  <c r="R23" i="4"/>
  <c r="S23" i="4"/>
  <c r="J10" i="4"/>
  <c r="M12" i="4"/>
  <c r="N12" i="4"/>
  <c r="R12" i="4"/>
  <c r="F16" i="4"/>
  <c r="N16" i="4"/>
  <c r="E28" i="4"/>
  <c r="G28" i="4"/>
  <c r="K28" i="4"/>
  <c r="N28" i="4"/>
  <c r="Q28" i="4"/>
  <c r="I11" i="4"/>
  <c r="J11" i="4"/>
  <c r="J20" i="4"/>
  <c r="M29" i="4"/>
  <c r="N29" i="4"/>
  <c r="O29" i="4"/>
  <c r="Q29" i="4"/>
  <c r="R29" i="4"/>
  <c r="S29" i="4"/>
  <c r="K25" i="4"/>
  <c r="L25" i="4"/>
  <c r="Q25" i="4"/>
  <c r="E26" i="4"/>
  <c r="F26" i="4"/>
  <c r="G26" i="4"/>
  <c r="J26" i="4"/>
  <c r="K26" i="4"/>
  <c r="N26" i="4"/>
  <c r="F18" i="4"/>
  <c r="H18" i="4"/>
  <c r="Q18" i="4"/>
  <c r="R18" i="4"/>
  <c r="S18" i="4"/>
  <c r="E7" i="4"/>
  <c r="G7" i="4"/>
  <c r="H7" i="4"/>
  <c r="N7" i="4"/>
  <c r="R7" i="4"/>
  <c r="E21" i="4"/>
  <c r="F21" i="4"/>
  <c r="G21" i="4"/>
  <c r="H21" i="4"/>
  <c r="I21" i="4"/>
  <c r="N21" i="4"/>
  <c r="Q21" i="4"/>
  <c r="R21" i="4"/>
  <c r="S21" i="4"/>
  <c r="E32" i="4"/>
  <c r="F32" i="4"/>
  <c r="G32" i="4"/>
  <c r="H32" i="4"/>
  <c r="I32" i="4"/>
  <c r="M32" i="4"/>
  <c r="N32" i="4"/>
  <c r="R32" i="4"/>
  <c r="S32" i="4"/>
  <c r="S8" i="4"/>
  <c r="U8" i="4" s="1"/>
  <c r="H17" i="4"/>
  <c r="N17" i="4"/>
  <c r="R17" i="4"/>
  <c r="F15" i="4"/>
  <c r="H15" i="4"/>
  <c r="R15" i="4"/>
  <c r="G24" i="4"/>
  <c r="H24" i="4"/>
  <c r="N24" i="4"/>
  <c r="Q24" i="4"/>
  <c r="R24" i="4"/>
  <c r="S24" i="4"/>
  <c r="E30" i="4"/>
  <c r="H30" i="4"/>
  <c r="S30" i="4"/>
  <c r="F22" i="4"/>
  <c r="G22" i="4"/>
  <c r="H22" i="4"/>
  <c r="R22" i="4"/>
  <c r="E3" i="4" l="1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D3" i="4"/>
  <c r="C22" i="5"/>
  <c r="C23" i="5"/>
  <c r="C10" i="5"/>
  <c r="C20" i="5"/>
  <c r="C11" i="5"/>
  <c r="C30" i="5"/>
  <c r="C25" i="5"/>
  <c r="C4" i="5"/>
  <c r="C18" i="5"/>
  <c r="C3" i="5"/>
  <c r="C5" i="5"/>
  <c r="C13" i="5"/>
  <c r="C28" i="5"/>
  <c r="C8" i="5"/>
  <c r="C24" i="5"/>
  <c r="C15" i="5"/>
  <c r="C6" i="5"/>
  <c r="C12" i="5"/>
  <c r="C16" i="5"/>
  <c r="C29" i="5"/>
  <c r="C7" i="5"/>
  <c r="C19" i="5"/>
  <c r="C9" i="5"/>
  <c r="C21" i="5"/>
  <c r="C27" i="5"/>
  <c r="C17" i="5"/>
  <c r="H4" i="1"/>
  <c r="U13" i="4" l="1"/>
  <c r="U16" i="4"/>
  <c r="U12" i="4"/>
  <c r="A12" i="4" s="1"/>
  <c r="U6" i="4"/>
  <c r="U9" i="4"/>
  <c r="T31" i="1"/>
  <c r="T23" i="1"/>
  <c r="T5" i="1"/>
  <c r="T6" i="1"/>
  <c r="T7" i="1"/>
  <c r="T8" i="1"/>
  <c r="T9" i="1"/>
  <c r="C26" i="5" s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T25" i="1"/>
  <c r="C14" i="5" s="1"/>
  <c r="T26" i="1"/>
  <c r="T27" i="1"/>
  <c r="T28" i="1"/>
  <c r="T29" i="1"/>
  <c r="T30" i="1"/>
  <c r="T32" i="1"/>
  <c r="D30" i="5" l="1"/>
  <c r="A13" i="4"/>
  <c r="G14" i="5"/>
  <c r="H14" i="5" s="1"/>
  <c r="D3" i="5"/>
  <c r="A6" i="4"/>
  <c r="A16" i="4"/>
  <c r="D26" i="5"/>
  <c r="D29" i="5"/>
  <c r="D21" i="5"/>
  <c r="D17" i="5"/>
  <c r="D13" i="5"/>
  <c r="D22" i="5"/>
  <c r="D24" i="5"/>
  <c r="D9" i="5"/>
  <c r="D15" i="5"/>
  <c r="D12" i="5"/>
  <c r="D23" i="5"/>
  <c r="D28" i="5"/>
  <c r="D11" i="5"/>
  <c r="D8" i="5"/>
  <c r="D10" i="5"/>
  <c r="D18" i="5"/>
  <c r="D20" i="5"/>
  <c r="D6" i="5"/>
  <c r="D19" i="5"/>
  <c r="D25" i="5"/>
  <c r="D7" i="5"/>
  <c r="D5" i="5"/>
  <c r="D27" i="5"/>
  <c r="D16" i="5"/>
  <c r="D4" i="5"/>
  <c r="D14" i="5"/>
  <c r="U10" i="4"/>
  <c r="A10" i="4" s="1"/>
  <c r="U28" i="4"/>
  <c r="U11" i="4"/>
  <c r="U27" i="4"/>
  <c r="A27" i="4" s="1"/>
  <c r="U19" i="4"/>
  <c r="U14" i="4"/>
  <c r="A14" i="4" s="1"/>
  <c r="U23" i="4"/>
  <c r="U20" i="4"/>
  <c r="A20" i="4" s="1"/>
  <c r="U29" i="4"/>
  <c r="A29" i="4" s="1"/>
  <c r="U25" i="4"/>
  <c r="A25" i="4" s="1"/>
  <c r="U26" i="4"/>
  <c r="U22" i="4"/>
  <c r="U18" i="4"/>
  <c r="U7" i="4"/>
  <c r="A7" i="4" s="1"/>
  <c r="U21" i="4"/>
  <c r="A21" i="4" s="1"/>
  <c r="U32" i="4"/>
  <c r="A32" i="4" s="1"/>
  <c r="U17" i="4"/>
  <c r="A17" i="4" s="1"/>
  <c r="U15" i="4"/>
  <c r="U24" i="4"/>
  <c r="A24" i="4" s="1"/>
  <c r="U30" i="4"/>
  <c r="A30" i="4" s="1"/>
  <c r="U31" i="4"/>
  <c r="A31" i="4" s="1"/>
  <c r="H10" i="5" l="1"/>
  <c r="H4" i="5"/>
  <c r="H9" i="5"/>
  <c r="H28" i="5"/>
  <c r="H26" i="5"/>
  <c r="H30" i="5"/>
  <c r="H25" i="5"/>
  <c r="H19" i="5"/>
  <c r="H13" i="5"/>
  <c r="H23" i="5"/>
  <c r="H6" i="5"/>
  <c r="H27" i="5"/>
  <c r="H7" i="5"/>
  <c r="H5" i="5"/>
  <c r="H22" i="5"/>
  <c r="H15" i="5"/>
  <c r="H11" i="5"/>
  <c r="H29" i="5"/>
  <c r="H12" i="5"/>
  <c r="H8" i="5"/>
  <c r="H17" i="5"/>
  <c r="H24" i="5"/>
  <c r="H20" i="5"/>
  <c r="H16" i="5"/>
  <c r="H18" i="5"/>
  <c r="H21" i="5"/>
  <c r="H3" i="5"/>
  <c r="B6" i="4"/>
  <c r="B10" i="4"/>
  <c r="B14" i="4"/>
  <c r="B18" i="4"/>
  <c r="B22" i="4"/>
  <c r="B26" i="4"/>
  <c r="B30" i="4"/>
  <c r="B7" i="4"/>
  <c r="B11" i="4"/>
  <c r="B15" i="4"/>
  <c r="B19" i="4"/>
  <c r="B23" i="4"/>
  <c r="B27" i="4"/>
  <c r="B31" i="4"/>
  <c r="B8" i="4"/>
  <c r="B12" i="4"/>
  <c r="B16" i="4"/>
  <c r="B20" i="4"/>
  <c r="B24" i="4"/>
  <c r="B28" i="4"/>
  <c r="B32" i="4"/>
  <c r="B9" i="4"/>
  <c r="B13" i="4"/>
  <c r="B17" i="4"/>
  <c r="B21" i="4"/>
  <c r="B25" i="4"/>
  <c r="B29" i="4"/>
  <c r="B5" i="4"/>
  <c r="A28" i="4"/>
  <c r="A8" i="4"/>
  <c r="A18" i="4"/>
  <c r="A19" i="4"/>
  <c r="A22" i="4"/>
  <c r="A9" i="4"/>
  <c r="A15" i="4"/>
  <c r="A26" i="4"/>
  <c r="A23" i="4"/>
  <c r="A11" i="4"/>
  <c r="A5" i="4"/>
  <c r="C4" i="1"/>
  <c r="N4" i="1"/>
  <c r="AF5" i="3"/>
  <c r="E22" i="5" s="1"/>
  <c r="AF6" i="3"/>
  <c r="E23" i="5" s="1"/>
  <c r="AF7" i="3"/>
  <c r="E10" i="5" s="1"/>
  <c r="AF8" i="3"/>
  <c r="E26" i="5" s="1"/>
  <c r="AF9" i="3"/>
  <c r="E20" i="5" s="1"/>
  <c r="AF10" i="3"/>
  <c r="E11" i="5" s="1"/>
  <c r="AF11" i="3"/>
  <c r="E30" i="5" s="1"/>
  <c r="AF12" i="3"/>
  <c r="E25" i="5" s="1"/>
  <c r="AF13" i="3"/>
  <c r="E4" i="5" s="1"/>
  <c r="AF14" i="3"/>
  <c r="E18" i="5" s="1"/>
  <c r="AF15" i="3"/>
  <c r="E3" i="5" s="1"/>
  <c r="AF16" i="3"/>
  <c r="E5" i="5" s="1"/>
  <c r="AF17" i="3"/>
  <c r="E13" i="5" s="1"/>
  <c r="AF18" i="3"/>
  <c r="E28" i="5" s="1"/>
  <c r="AF19" i="3"/>
  <c r="E8" i="5" s="1"/>
  <c r="AF20" i="3"/>
  <c r="E24" i="5" s="1"/>
  <c r="AF21" i="3"/>
  <c r="E15" i="5" s="1"/>
  <c r="E6" i="5"/>
  <c r="AF23" i="3"/>
  <c r="E12" i="5" s="1"/>
  <c r="AF24" i="3"/>
  <c r="E14" i="5" s="1"/>
  <c r="AF25" i="3"/>
  <c r="E16" i="5" s="1"/>
  <c r="AF26" i="3"/>
  <c r="E29" i="5" s="1"/>
  <c r="AF27" i="3"/>
  <c r="E7" i="5" s="1"/>
  <c r="AF28" i="3"/>
  <c r="E19" i="5" s="1"/>
  <c r="AF29" i="3"/>
  <c r="E9" i="5" s="1"/>
  <c r="AF30" i="3"/>
  <c r="E21" i="5" s="1"/>
  <c r="AF31" i="3"/>
  <c r="E27" i="5" s="1"/>
  <c r="AF4" i="3"/>
  <c r="E17" i="5" s="1"/>
  <c r="F21" i="5" l="1"/>
  <c r="I21" i="5" s="1"/>
  <c r="F29" i="5"/>
  <c r="I29" i="5" s="1"/>
  <c r="F28" i="5"/>
  <c r="I28" i="5" s="1"/>
  <c r="F11" i="5"/>
  <c r="I11" i="5" s="1"/>
  <c r="F9" i="5"/>
  <c r="I9" i="5" s="1"/>
  <c r="F16" i="5"/>
  <c r="I16" i="5" s="1"/>
  <c r="F13" i="5"/>
  <c r="I13" i="5" s="1"/>
  <c r="F22" i="5"/>
  <c r="I22" i="5" s="1"/>
  <c r="F17" i="5"/>
  <c r="I17" i="5" s="1"/>
  <c r="F19" i="5"/>
  <c r="I19" i="5" s="1"/>
  <c r="F14" i="5"/>
  <c r="I14" i="5" s="1"/>
  <c r="F24" i="5"/>
  <c r="I24" i="5" s="1"/>
  <c r="F5" i="5"/>
  <c r="I5" i="5" s="1"/>
  <c r="F25" i="5"/>
  <c r="I25" i="5" s="1"/>
  <c r="F26" i="5"/>
  <c r="I26" i="5" s="1"/>
  <c r="F6" i="5"/>
  <c r="I6" i="5" s="1"/>
  <c r="F18" i="5"/>
  <c r="I18" i="5" s="1"/>
  <c r="F23" i="5"/>
  <c r="I23" i="5" s="1"/>
  <c r="F15" i="5"/>
  <c r="I15" i="5" s="1"/>
  <c r="F4" i="5"/>
  <c r="I4" i="5" s="1"/>
  <c r="F20" i="5"/>
  <c r="I20" i="5" s="1"/>
  <c r="F27" i="5"/>
  <c r="I27" i="5" s="1"/>
  <c r="F7" i="5"/>
  <c r="I7" i="5" s="1"/>
  <c r="F12" i="5"/>
  <c r="I12" i="5" s="1"/>
  <c r="F8" i="5"/>
  <c r="I8" i="5" s="1"/>
  <c r="F3" i="5"/>
  <c r="I3" i="5" s="1"/>
  <c r="F30" i="5"/>
  <c r="I30" i="5" s="1"/>
  <c r="F10" i="5"/>
  <c r="I10" i="5" s="1"/>
  <c r="J10" i="5" s="1"/>
  <c r="E4" i="1"/>
  <c r="F4" i="1"/>
  <c r="G4" i="1"/>
  <c r="I4" i="1"/>
  <c r="J4" i="1"/>
  <c r="K4" i="1"/>
  <c r="L4" i="1"/>
  <c r="M4" i="1"/>
  <c r="O4" i="1"/>
  <c r="P4" i="1"/>
  <c r="Q4" i="1"/>
  <c r="R4" i="1"/>
  <c r="D4" i="1"/>
  <c r="J12" i="5" l="1"/>
  <c r="J4" i="5"/>
  <c r="J22" i="5"/>
  <c r="J11" i="5"/>
  <c r="J30" i="5"/>
  <c r="J15" i="5"/>
  <c r="J26" i="5"/>
  <c r="J14" i="5"/>
  <c r="J13" i="5"/>
  <c r="J28" i="5"/>
  <c r="J3" i="5"/>
  <c r="J27" i="5"/>
  <c r="J25" i="5"/>
  <c r="J19" i="5"/>
  <c r="J16" i="5"/>
  <c r="J29" i="5"/>
  <c r="J20" i="5"/>
  <c r="J18" i="5"/>
  <c r="J17" i="5"/>
  <c r="J9" i="5"/>
  <c r="J21" i="5"/>
</calcChain>
</file>

<file path=xl/sharedStrings.xml><?xml version="1.0" encoding="utf-8"?>
<sst xmlns="http://schemas.openxmlformats.org/spreadsheetml/2006/main" count="470" uniqueCount="58">
  <si>
    <t>место</t>
  </si>
  <si>
    <t>Команда</t>
  </si>
  <si>
    <t>Штраф</t>
  </si>
  <si>
    <t>Сумма</t>
  </si>
  <si>
    <t>Статус</t>
  </si>
  <si>
    <t>Разыгрывается</t>
  </si>
  <si>
    <t xml:space="preserve"> Математическая игра "Домино"</t>
  </si>
  <si>
    <t>Место</t>
  </si>
  <si>
    <t>Cумма</t>
  </si>
  <si>
    <t>осталось -</t>
  </si>
  <si>
    <t>окончание -</t>
  </si>
  <si>
    <t>начало -</t>
  </si>
  <si>
    <t>сумма</t>
  </si>
  <si>
    <t>ш</t>
  </si>
  <si>
    <t>команда</t>
  </si>
  <si>
    <t>рейтинг</t>
  </si>
  <si>
    <t>Выбрали команду</t>
  </si>
  <si>
    <t>На задачу</t>
  </si>
  <si>
    <t>Итог начальной дуэли</t>
  </si>
  <si>
    <t>Математическая игра "Дуэль". 2.11.2019</t>
  </si>
  <si>
    <t xml:space="preserve">Математическая игра "Пенальти". </t>
  </si>
  <si>
    <t>Кактусы</t>
  </si>
  <si>
    <t>Чай знаний</t>
  </si>
  <si>
    <t>Чебурашки</t>
  </si>
  <si>
    <t>Космос</t>
  </si>
  <si>
    <t>Гармония</t>
  </si>
  <si>
    <t>Гении победы</t>
  </si>
  <si>
    <t>Дважды два</t>
  </si>
  <si>
    <t>Четыре пятых</t>
  </si>
  <si>
    <t>Дубна-105</t>
  </si>
  <si>
    <t>Невозможное возможно</t>
  </si>
  <si>
    <t>Ежики</t>
  </si>
  <si>
    <t>Чебуреки</t>
  </si>
  <si>
    <t>Одинцово</t>
  </si>
  <si>
    <t>Гимназисты</t>
  </si>
  <si>
    <t>Мед</t>
  </si>
  <si>
    <t>Пчелы</t>
  </si>
  <si>
    <t>Слизерин</t>
  </si>
  <si>
    <t>Совята</t>
  </si>
  <si>
    <t>Молния</t>
  </si>
  <si>
    <t>Квадрат</t>
  </si>
  <si>
    <t>Победа</t>
  </si>
  <si>
    <t>Пять с плюсом</t>
  </si>
  <si>
    <t>Чёрная жемчужина</t>
  </si>
  <si>
    <t>Вымпел</t>
  </si>
  <si>
    <t>МАОУ лицей № 14 им. Гагарина</t>
  </si>
  <si>
    <t>Жуковский 5</t>
  </si>
  <si>
    <t>МОУ СОШ 19 "Хочу все знать"</t>
  </si>
  <si>
    <t>Веселые ребята</t>
  </si>
  <si>
    <t>о</t>
  </si>
  <si>
    <t>Пенальти</t>
  </si>
  <si>
    <t>Домино</t>
  </si>
  <si>
    <t>время начало дуэли</t>
  </si>
  <si>
    <t>время окончания дуэли</t>
  </si>
  <si>
    <t>КОНЕЦ</t>
  </si>
  <si>
    <t>МАОУ лицей № 14 им. Ю.А.Гагарина</t>
  </si>
  <si>
    <t>Дуэль</t>
  </si>
  <si>
    <t>Сумма рейтинга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</si>
</sst>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mo"/>
    </font>
    <font>
      <b/>
      <i/>
      <sz val="12"/>
      <name val="Arimo"/>
    </font>
    <font>
      <sz val="10"/>
      <name val="Arial"/>
      <family val="2"/>
      <charset val="204"/>
    </font>
    <font>
      <b/>
      <sz val="8"/>
      <name val="Arimo"/>
    </font>
    <font>
      <b/>
      <i/>
      <sz val="18"/>
      <name val="Arimo"/>
    </font>
    <font>
      <b/>
      <sz val="14"/>
      <name val="Arimo"/>
    </font>
    <font>
      <b/>
      <sz val="14"/>
      <color rgb="FFFF0000"/>
      <name val="Arimo"/>
    </font>
    <font>
      <b/>
      <sz val="16"/>
      <name val="Arimo"/>
    </font>
    <font>
      <sz val="14"/>
      <name val="Arial"/>
      <family val="2"/>
      <charset val="204"/>
    </font>
    <font>
      <b/>
      <i/>
      <sz val="9"/>
      <name val="Arimo"/>
    </font>
    <font>
      <b/>
      <sz val="12"/>
      <color rgb="FF800080"/>
      <name val="Arimo"/>
    </font>
    <font>
      <b/>
      <sz val="22"/>
      <name val="Arial"/>
      <family val="2"/>
      <charset val="204"/>
    </font>
    <font>
      <b/>
      <sz val="24"/>
      <name val="Arimo"/>
    </font>
    <font>
      <sz val="24"/>
      <name val="Arimo"/>
    </font>
    <font>
      <b/>
      <sz val="24"/>
      <color rgb="FFFFFFFF"/>
      <name val="Arimo"/>
    </font>
    <font>
      <sz val="24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mo"/>
    </font>
    <font>
      <sz val="11"/>
      <name val="Calibri"/>
      <family val="2"/>
      <charset val="204"/>
    </font>
    <font>
      <b/>
      <i/>
      <sz val="2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20"/>
      <color rgb="FFFFFFFF"/>
      <name val="Arimo"/>
    </font>
    <font>
      <b/>
      <sz val="20"/>
      <color rgb="FF434343"/>
      <name val="Arimo"/>
    </font>
    <font>
      <b/>
      <sz val="18"/>
      <name val="Arial"/>
      <family val="2"/>
      <charset val="204"/>
    </font>
    <font>
      <b/>
      <sz val="14"/>
      <color rgb="FF800080"/>
      <name val="Arimo"/>
    </font>
    <font>
      <b/>
      <sz val="14"/>
      <name val="Calibri"/>
      <family val="2"/>
      <charset val="204"/>
    </font>
    <font>
      <b/>
      <sz val="20"/>
      <name val="Arial"/>
      <family val="2"/>
      <charset val="204"/>
    </font>
    <font>
      <b/>
      <sz val="20"/>
      <name val="Arimo"/>
    </font>
    <font>
      <sz val="10"/>
      <color rgb="FF000000"/>
      <name val="Arimo"/>
    </font>
    <font>
      <b/>
      <sz val="10"/>
      <name val="Arimo"/>
    </font>
    <font>
      <sz val="12"/>
      <name val="Arimo"/>
    </font>
    <font>
      <b/>
      <sz val="18"/>
      <name val="Arimo"/>
    </font>
    <font>
      <b/>
      <sz val="18"/>
      <color rgb="FFFF0000"/>
      <name val="Arimo"/>
    </font>
    <font>
      <b/>
      <sz val="12"/>
      <color rgb="FFFFFFFF"/>
      <name val="Arimo"/>
    </font>
    <font>
      <b/>
      <sz val="16"/>
      <color rgb="FF0000FF"/>
      <name val="Arimo"/>
    </font>
    <font>
      <b/>
      <i/>
      <u/>
      <sz val="14"/>
      <color rgb="FFFF0000"/>
      <name val="Arimo"/>
    </font>
    <font>
      <b/>
      <i/>
      <sz val="14"/>
      <name val="Arimo"/>
    </font>
    <font>
      <b/>
      <sz val="11"/>
      <color rgb="FF000000"/>
      <name val="Algerian"/>
      <family val="5"/>
    </font>
    <font>
      <b/>
      <sz val="16"/>
      <color theme="1"/>
      <name val="Arimo"/>
    </font>
    <font>
      <b/>
      <sz val="11"/>
      <name val="Calibri"/>
      <family val="2"/>
      <charset val="204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6"/>
      <color rgb="FF000000"/>
      <name val="Arimo"/>
    </font>
    <font>
      <b/>
      <sz val="16"/>
      <name val="Algerian"/>
      <family val="5"/>
    </font>
    <font>
      <sz val="16"/>
      <name val="Arimo"/>
    </font>
    <font>
      <sz val="24"/>
      <color theme="1"/>
      <name val="Calibri"/>
      <family val="2"/>
      <scheme val="minor"/>
    </font>
    <font>
      <sz val="12"/>
      <color rgb="FF000000"/>
      <name val="Arimo"/>
    </font>
    <font>
      <b/>
      <i/>
      <sz val="12"/>
      <color rgb="FFFF0000"/>
      <name val="Arimo"/>
    </font>
    <font>
      <b/>
      <sz val="12"/>
      <color rgb="FFFF0000"/>
      <name val="Arimo"/>
    </font>
    <font>
      <b/>
      <i/>
      <u/>
      <sz val="12"/>
      <color rgb="FFFF0000"/>
      <name val="Arimo"/>
    </font>
    <font>
      <b/>
      <sz val="16"/>
      <color rgb="FF000000"/>
      <name val="Arimo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00F6BD"/>
        <bgColor rgb="FF00F6BD"/>
      </patternFill>
    </fill>
    <fill>
      <patternFill patternType="solid">
        <fgColor rgb="FFFFFFFF"/>
        <bgColor rgb="FFFFFFFF"/>
      </patternFill>
    </fill>
    <fill>
      <patternFill patternType="solid">
        <fgColor rgb="FF800080"/>
        <bgColor rgb="FF80008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31" fillId="0" borderId="0"/>
  </cellStyleXfs>
  <cellXfs count="130">
    <xf numFmtId="0" fontId="0" fillId="0" borderId="0" xfId="0"/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Font="1" applyAlignment="1"/>
    <xf numFmtId="0" fontId="5" fillId="0" borderId="2" xfId="0" applyFont="1" applyBorder="1" applyAlignment="1"/>
    <xf numFmtId="0" fontId="6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5" fillId="4" borderId="4" xfId="0" applyFont="1" applyFill="1" applyBorder="1" applyAlignment="1">
      <alignment vertical="center"/>
    </xf>
    <xf numFmtId="0" fontId="16" fillId="5" borderId="7" xfId="0" applyFont="1" applyFill="1" applyBorder="1" applyAlignment="1">
      <alignment horizontal="center"/>
    </xf>
    <xf numFmtId="0" fontId="18" fillId="0" borderId="4" xfId="0" applyFont="1" applyBorder="1" applyAlignment="1"/>
    <xf numFmtId="0" fontId="4" fillId="0" borderId="4" xfId="0" applyFont="1" applyBorder="1"/>
    <xf numFmtId="0" fontId="17" fillId="0" borderId="8" xfId="0" applyFont="1" applyBorder="1" applyAlignment="1"/>
    <xf numFmtId="0" fontId="17" fillId="0" borderId="8" xfId="0" applyFont="1" applyBorder="1"/>
    <xf numFmtId="0" fontId="17" fillId="0" borderId="9" xfId="0" applyFont="1" applyBorder="1"/>
    <xf numFmtId="0" fontId="17" fillId="4" borderId="9" xfId="0" applyFont="1" applyFill="1" applyBorder="1"/>
    <xf numFmtId="0" fontId="19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1" fillId="0" borderId="0" xfId="1" applyFont="1" applyAlignment="1"/>
    <xf numFmtId="0" fontId="4" fillId="0" borderId="0" xfId="1" applyFont="1" applyAlignment="1"/>
    <xf numFmtId="0" fontId="24" fillId="5" borderId="3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24" fillId="5" borderId="10" xfId="1" applyFont="1" applyFill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/>
    </xf>
    <xf numFmtId="0" fontId="29" fillId="4" borderId="3" xfId="1" applyFont="1" applyFill="1" applyBorder="1" applyAlignment="1">
      <alignment horizontal="center" vertical="center"/>
    </xf>
    <xf numFmtId="0" fontId="28" fillId="4" borderId="3" xfId="1" applyFont="1" applyFill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18" fillId="4" borderId="3" xfId="1" applyFont="1" applyFill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1" fillId="4" borderId="3" xfId="1" applyFont="1" applyFill="1" applyBorder="1" applyAlignment="1">
      <alignment vertical="center"/>
    </xf>
    <xf numFmtId="0" fontId="29" fillId="6" borderId="3" xfId="1" applyFont="1" applyFill="1" applyBorder="1" applyAlignment="1">
      <alignment horizontal="center" vertical="center"/>
    </xf>
    <xf numFmtId="0" fontId="21" fillId="0" borderId="1" xfId="1" applyFont="1" applyBorder="1" applyAlignment="1"/>
    <xf numFmtId="0" fontId="31" fillId="0" borderId="0" xfId="2" applyFont="1" applyAlignment="1"/>
    <xf numFmtId="0" fontId="3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3" fillId="0" borderId="0" xfId="2" applyFont="1" applyAlignment="1">
      <alignment horizontal="center"/>
    </xf>
    <xf numFmtId="0" fontId="34" fillId="0" borderId="0" xfId="2" applyFont="1" applyAlignment="1"/>
    <xf numFmtId="0" fontId="38" fillId="0" borderId="0" xfId="2" applyFont="1" applyBorder="1" applyAlignment="1">
      <alignment horizontal="center"/>
    </xf>
    <xf numFmtId="0" fontId="37" fillId="0" borderId="15" xfId="2" applyFont="1" applyBorder="1" applyAlignment="1">
      <alignment horizontal="center" vertical="center"/>
    </xf>
    <xf numFmtId="0" fontId="32" fillId="0" borderId="13" xfId="2" applyFont="1" applyBorder="1" applyAlignment="1">
      <alignment horizontal="center"/>
    </xf>
    <xf numFmtId="0" fontId="3" fillId="0" borderId="13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40" fillId="0" borderId="25" xfId="2" applyFont="1" applyBorder="1" applyAlignment="1"/>
    <xf numFmtId="0" fontId="40" fillId="0" borderId="13" xfId="2" applyFont="1" applyBorder="1" applyAlignment="1"/>
    <xf numFmtId="49" fontId="34" fillId="0" borderId="26" xfId="2" applyNumberFormat="1" applyFont="1" applyBorder="1" applyAlignment="1">
      <alignment horizontal="center"/>
    </xf>
    <xf numFmtId="49" fontId="34" fillId="0" borderId="27" xfId="2" applyNumberFormat="1" applyFont="1" applyBorder="1" applyAlignment="1">
      <alignment horizontal="center"/>
    </xf>
    <xf numFmtId="0" fontId="41" fillId="0" borderId="18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36" fillId="0" borderId="29" xfId="2" applyFont="1" applyFill="1" applyBorder="1" applyAlignment="1">
      <alignment horizontal="center" vertical="center" wrapText="1"/>
    </xf>
    <xf numFmtId="0" fontId="41" fillId="0" borderId="30" xfId="2" applyFont="1" applyFill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0" fontId="31" fillId="0" borderId="0" xfId="2" applyFont="1" applyBorder="1" applyAlignment="1"/>
    <xf numFmtId="0" fontId="39" fillId="0" borderId="0" xfId="2" applyFont="1" applyBorder="1" applyAlignment="1"/>
    <xf numFmtId="0" fontId="3" fillId="0" borderId="0" xfId="2" applyFont="1" applyBorder="1" applyAlignment="1"/>
    <xf numFmtId="0" fontId="3" fillId="0" borderId="26" xfId="2" applyFont="1" applyBorder="1" applyAlignment="1"/>
    <xf numFmtId="0" fontId="3" fillId="0" borderId="27" xfId="2" applyFont="1" applyBorder="1" applyAlignment="1"/>
    <xf numFmtId="0" fontId="3" fillId="0" borderId="28" xfId="2" applyFont="1" applyBorder="1" applyAlignment="1"/>
    <xf numFmtId="0" fontId="10" fillId="0" borderId="5" xfId="0" applyFont="1" applyBorder="1" applyAlignment="1">
      <alignment horizontal="center" vertical="center"/>
    </xf>
    <xf numFmtId="0" fontId="15" fillId="4" borderId="9" xfId="0" applyFont="1" applyFill="1" applyBorder="1" applyAlignment="1">
      <alignment vertical="center"/>
    </xf>
    <xf numFmtId="0" fontId="29" fillId="7" borderId="3" xfId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center" vertical="center"/>
    </xf>
    <xf numFmtId="0" fontId="42" fillId="4" borderId="3" xfId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18" fillId="0" borderId="7" xfId="0" applyFont="1" applyBorder="1" applyAlignment="1">
      <alignment vertical="center"/>
    </xf>
    <xf numFmtId="0" fontId="41" fillId="0" borderId="19" xfId="2" applyFont="1" applyFill="1" applyBorder="1" applyAlignment="1">
      <alignment horizontal="center" vertical="center"/>
    </xf>
    <xf numFmtId="0" fontId="47" fillId="0" borderId="0" xfId="2" applyFont="1" applyBorder="1" applyAlignment="1"/>
    <xf numFmtId="0" fontId="48" fillId="0" borderId="24" xfId="2" applyFont="1" applyBorder="1" applyAlignment="1"/>
    <xf numFmtId="0" fontId="49" fillId="0" borderId="18" xfId="2" applyFont="1" applyBorder="1" applyAlignment="1"/>
    <xf numFmtId="0" fontId="9" fillId="0" borderId="0" xfId="2" applyFont="1" applyAlignment="1"/>
    <xf numFmtId="0" fontId="47" fillId="0" borderId="0" xfId="2" applyFont="1" applyAlignment="1"/>
    <xf numFmtId="20" fontId="3" fillId="0" borderId="0" xfId="2" applyNumberFormat="1" applyFont="1" applyBorder="1" applyAlignment="1"/>
    <xf numFmtId="0" fontId="35" fillId="0" borderId="19" xfId="2" applyNumberFormat="1" applyFont="1" applyBorder="1" applyAlignment="1">
      <alignment horizontal="center" vertical="center"/>
    </xf>
    <xf numFmtId="0" fontId="41" fillId="8" borderId="18" xfId="2" applyFont="1" applyFill="1" applyBorder="1" applyAlignment="1">
      <alignment horizontal="center" vertical="center"/>
    </xf>
    <xf numFmtId="0" fontId="41" fillId="9" borderId="18" xfId="2" applyFont="1" applyFill="1" applyBorder="1" applyAlignment="1">
      <alignment horizontal="center" vertical="center"/>
    </xf>
    <xf numFmtId="0" fontId="44" fillId="0" borderId="12" xfId="0" applyFont="1" applyBorder="1"/>
    <xf numFmtId="0" fontId="50" fillId="0" borderId="0" xfId="0" applyFont="1"/>
    <xf numFmtId="0" fontId="41" fillId="11" borderId="18" xfId="2" applyFont="1" applyFill="1" applyBorder="1" applyAlignment="1">
      <alignment horizontal="center" vertical="center"/>
    </xf>
    <xf numFmtId="0" fontId="41" fillId="12" borderId="18" xfId="2" applyFont="1" applyFill="1" applyBorder="1" applyAlignment="1">
      <alignment horizontal="center" vertical="center"/>
    </xf>
    <xf numFmtId="0" fontId="41" fillId="13" borderId="18" xfId="2" applyFont="1" applyFill="1" applyBorder="1" applyAlignment="1">
      <alignment horizontal="center" vertical="center"/>
    </xf>
    <xf numFmtId="0" fontId="41" fillId="10" borderId="18" xfId="2" applyFont="1" applyFill="1" applyBorder="1" applyAlignment="1">
      <alignment horizontal="center" vertical="center"/>
    </xf>
    <xf numFmtId="0" fontId="47" fillId="0" borderId="22" xfId="2" applyFont="1" applyBorder="1" applyAlignment="1"/>
    <xf numFmtId="0" fontId="47" fillId="0" borderId="23" xfId="2" applyFont="1" applyBorder="1" applyAlignment="1"/>
    <xf numFmtId="0" fontId="51" fillId="0" borderId="0" xfId="2" applyFont="1" applyAlignment="1"/>
    <xf numFmtId="0" fontId="51" fillId="0" borderId="0" xfId="2" applyFont="1" applyBorder="1" applyAlignment="1"/>
    <xf numFmtId="0" fontId="52" fillId="0" borderId="5" xfId="2" applyFont="1" applyBorder="1" applyAlignment="1">
      <alignment horizontal="left"/>
    </xf>
    <xf numFmtId="20" fontId="53" fillId="0" borderId="11" xfId="2" applyNumberFormat="1" applyFont="1" applyFill="1" applyBorder="1" applyAlignment="1">
      <alignment horizontal="center"/>
    </xf>
    <xf numFmtId="0" fontId="54" fillId="0" borderId="0" xfId="2" applyFont="1" applyBorder="1" applyAlignment="1">
      <alignment horizontal="center"/>
    </xf>
    <xf numFmtId="0" fontId="37" fillId="12" borderId="14" xfId="2" applyFont="1" applyFill="1" applyBorder="1" applyAlignment="1">
      <alignment horizontal="center" vertical="center"/>
    </xf>
    <xf numFmtId="0" fontId="37" fillId="12" borderId="15" xfId="2" applyFont="1" applyFill="1" applyBorder="1" applyAlignment="1">
      <alignment horizontal="center" vertical="center"/>
    </xf>
    <xf numFmtId="0" fontId="37" fillId="12" borderId="16" xfId="2" applyFont="1" applyFill="1" applyBorder="1" applyAlignment="1">
      <alignment horizontal="center" vertical="center"/>
    </xf>
    <xf numFmtId="0" fontId="55" fillId="0" borderId="19" xfId="2" applyFont="1" applyBorder="1" applyAlignment="1"/>
    <xf numFmtId="0" fontId="55" fillId="0" borderId="20" xfId="2" applyFont="1" applyBorder="1" applyAlignment="1"/>
    <xf numFmtId="0" fontId="55" fillId="0" borderId="21" xfId="2" applyFont="1" applyBorder="1" applyAlignment="1"/>
    <xf numFmtId="0" fontId="50" fillId="0" borderId="12" xfId="0" applyFont="1" applyBorder="1"/>
    <xf numFmtId="0" fontId="12" fillId="0" borderId="12" xfId="0" applyFont="1" applyBorder="1" applyAlignment="1">
      <alignment horizontal="center"/>
    </xf>
    <xf numFmtId="0" fontId="13" fillId="0" borderId="12" xfId="0" applyFont="1" applyBorder="1" applyAlignment="1">
      <alignment vertical="center"/>
    </xf>
    <xf numFmtId="0" fontId="50" fillId="0" borderId="12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12" xfId="0" applyFont="1" applyBorder="1" applyAlignment="1">
      <alignment horizontal="center" wrapText="1"/>
    </xf>
    <xf numFmtId="0" fontId="44" fillId="0" borderId="12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5" fillId="8" borderId="12" xfId="0" applyFont="1" applyFill="1" applyBorder="1" applyAlignment="1">
      <alignment horizontal="center"/>
    </xf>
    <xf numFmtId="0" fontId="46" fillId="8" borderId="12" xfId="0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4" fillId="0" borderId="2" xfId="1" applyFont="1" applyBorder="1"/>
    <xf numFmtId="0" fontId="2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3" fillId="4" borderId="5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0" fontId="26" fillId="0" borderId="32" xfId="1" applyFont="1" applyBorder="1" applyAlignment="1">
      <alignment horizontal="center" vertical="center"/>
    </xf>
    <xf numFmtId="0" fontId="4" fillId="0" borderId="33" xfId="1" applyFont="1" applyBorder="1"/>
    <xf numFmtId="164" fontId="34" fillId="0" borderId="27" xfId="2" applyNumberFormat="1" applyFont="1" applyBorder="1" applyAlignment="1">
      <alignment horizontal="center"/>
    </xf>
    <xf numFmtId="49" fontId="34" fillId="0" borderId="27" xfId="2" applyNumberFormat="1" applyFont="1" applyBorder="1" applyAlignment="1">
      <alignment horizontal="center"/>
    </xf>
    <xf numFmtId="165" fontId="35" fillId="0" borderId="27" xfId="2" applyNumberFormat="1" applyFont="1" applyBorder="1" applyAlignment="1">
      <alignment horizontal="center"/>
    </xf>
    <xf numFmtId="165" fontId="35" fillId="0" borderId="28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36">
    <dxf>
      <font>
        <color rgb="FF00B050"/>
      </font>
      <fill>
        <patternFill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 patternType="solid">
          <bgColor rgb="FF00FF00"/>
        </patternFill>
      </fill>
    </dxf>
    <dxf>
      <fill>
        <patternFill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1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50" zoomScaleNormal="50" workbookViewId="0">
      <selection activeCell="C23" sqref="C23"/>
    </sheetView>
  </sheetViews>
  <sheetFormatPr defaultColWidth="14.42578125" defaultRowHeight="15"/>
  <cols>
    <col min="1" max="1" width="5.28515625" style="4" customWidth="1"/>
    <col min="2" max="2" width="69.5703125" style="4" customWidth="1"/>
    <col min="3" max="18" width="8.140625" style="4" customWidth="1"/>
    <col min="19" max="20" width="14.42578125" style="4"/>
    <col min="21" max="21" width="16.7109375" style="4" customWidth="1"/>
    <col min="22" max="16384" width="14.42578125" style="4"/>
  </cols>
  <sheetData>
    <row r="1" spans="1:21" s="74" customFormat="1" ht="15.75">
      <c r="A1" s="73" t="s">
        <v>20</v>
      </c>
    </row>
    <row r="2" spans="1:21" ht="16.5" thickBo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"/>
    </row>
    <row r="3" spans="1:21" ht="24" customHeight="1" thickBot="1">
      <c r="A3" s="5" t="s">
        <v>0</v>
      </c>
      <c r="B3" s="6" t="s">
        <v>1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8" t="s">
        <v>2</v>
      </c>
      <c r="T3" s="9" t="s">
        <v>3</v>
      </c>
      <c r="U3" s="68" t="s">
        <v>4</v>
      </c>
    </row>
    <row r="4" spans="1:21" ht="21" thickBot="1">
      <c r="A4" s="5"/>
      <c r="B4" s="10" t="s">
        <v>5</v>
      </c>
      <c r="C4" s="26" t="str">
        <f>IF(COUNTIF((C5:C32),"&gt;3")=0,"9",IF(COUNTIF((C5:C32),"&gt;3")=1,"8",IF(COUNTIF((C5:C32),"&gt;3")=2,"7",IF(COUNTIF((C5:C32),"&gt;3")=3,"6","5"))))</f>
        <v>5</v>
      </c>
      <c r="D4" s="26" t="str">
        <f t="shared" ref="D4:R4" si="0">IF(COUNTIF((D5:D30),"&gt;3")=0,"9",IF(COUNTIF((D5:D30),"&gt;3")=1,"8",IF(COUNTIF((D5:D30),"&gt;3")=2,"7",IF(COUNTIF((D5:D30),"&gt;3")=3,"6","5"))))</f>
        <v>5</v>
      </c>
      <c r="E4" s="26" t="str">
        <f t="shared" si="0"/>
        <v>5</v>
      </c>
      <c r="F4" s="26" t="str">
        <f t="shared" si="0"/>
        <v>5</v>
      </c>
      <c r="G4" s="26" t="str">
        <f t="shared" si="0"/>
        <v>5</v>
      </c>
      <c r="H4" s="26" t="str">
        <f t="shared" si="0"/>
        <v>5</v>
      </c>
      <c r="I4" s="26" t="str">
        <f t="shared" si="0"/>
        <v>5</v>
      </c>
      <c r="J4" s="26" t="str">
        <f t="shared" si="0"/>
        <v>5</v>
      </c>
      <c r="K4" s="26" t="str">
        <f t="shared" si="0"/>
        <v>5</v>
      </c>
      <c r="L4" s="26" t="str">
        <f t="shared" si="0"/>
        <v>5</v>
      </c>
      <c r="M4" s="26" t="str">
        <f t="shared" si="0"/>
        <v>5</v>
      </c>
      <c r="N4" s="26" t="str">
        <f t="shared" si="0"/>
        <v>5</v>
      </c>
      <c r="O4" s="26" t="str">
        <f t="shared" si="0"/>
        <v>5</v>
      </c>
      <c r="P4" s="26" t="str">
        <f t="shared" si="0"/>
        <v>6</v>
      </c>
      <c r="Q4" s="26" t="str">
        <f t="shared" si="0"/>
        <v>6</v>
      </c>
      <c r="R4" s="26" t="str">
        <f t="shared" si="0"/>
        <v>5</v>
      </c>
      <c r="S4" s="8"/>
      <c r="T4" s="9"/>
      <c r="U4" s="75"/>
    </row>
    <row r="5" spans="1:21" ht="30.75" thickBot="1">
      <c r="A5" s="11">
        <v>1</v>
      </c>
      <c r="B5" s="12" t="s">
        <v>21</v>
      </c>
      <c r="C5" s="13">
        <v>-2</v>
      </c>
      <c r="D5" s="13">
        <v>-2</v>
      </c>
      <c r="E5" s="13">
        <v>-2</v>
      </c>
      <c r="F5" s="13">
        <v>-2</v>
      </c>
      <c r="G5" s="13">
        <v>3</v>
      </c>
      <c r="H5" s="13">
        <v>-2</v>
      </c>
      <c r="I5" s="13"/>
      <c r="J5" s="13">
        <v>3</v>
      </c>
      <c r="K5" s="13">
        <v>5</v>
      </c>
      <c r="L5" s="13">
        <v>5</v>
      </c>
      <c r="M5" s="13"/>
      <c r="N5" s="13">
        <v>5</v>
      </c>
      <c r="O5" s="13">
        <v>-2</v>
      </c>
      <c r="P5" s="13">
        <v>-2</v>
      </c>
      <c r="Q5" s="13">
        <v>0</v>
      </c>
      <c r="R5" s="13"/>
      <c r="S5" s="14"/>
      <c r="T5" s="15">
        <f t="shared" ref="T5:T32" si="1">SUM(C5:R5)-S5</f>
        <v>7</v>
      </c>
      <c r="U5" s="16"/>
    </row>
    <row r="6" spans="1:21" ht="30.75" thickBot="1">
      <c r="A6" s="11">
        <v>2</v>
      </c>
      <c r="B6" s="12" t="s">
        <v>22</v>
      </c>
      <c r="C6" s="13">
        <v>5</v>
      </c>
      <c r="D6" s="13">
        <v>5</v>
      </c>
      <c r="E6" s="13">
        <v>5</v>
      </c>
      <c r="F6" s="13">
        <v>8</v>
      </c>
      <c r="G6" s="13">
        <v>3</v>
      </c>
      <c r="H6" s="13">
        <v>0</v>
      </c>
      <c r="I6" s="13">
        <v>5</v>
      </c>
      <c r="J6" s="13">
        <v>5</v>
      </c>
      <c r="K6" s="13"/>
      <c r="L6" s="13">
        <v>5</v>
      </c>
      <c r="M6" s="13">
        <v>0</v>
      </c>
      <c r="N6" s="13">
        <v>5</v>
      </c>
      <c r="O6" s="13">
        <v>5</v>
      </c>
      <c r="P6" s="13">
        <v>9</v>
      </c>
      <c r="Q6" s="13">
        <v>-2</v>
      </c>
      <c r="R6" s="13">
        <v>5</v>
      </c>
      <c r="S6" s="14"/>
      <c r="T6" s="15">
        <f t="shared" si="1"/>
        <v>63</v>
      </c>
      <c r="U6" s="16"/>
    </row>
    <row r="7" spans="1:21" ht="30.75" thickBot="1">
      <c r="A7" s="11">
        <v>3</v>
      </c>
      <c r="B7" s="12" t="s">
        <v>23</v>
      </c>
      <c r="C7" s="13">
        <v>8</v>
      </c>
      <c r="D7" s="13">
        <v>0</v>
      </c>
      <c r="E7" s="13">
        <v>0</v>
      </c>
      <c r="F7" s="13"/>
      <c r="G7" s="13">
        <v>0</v>
      </c>
      <c r="H7" s="13">
        <v>6</v>
      </c>
      <c r="I7" s="13"/>
      <c r="J7" s="13">
        <v>8</v>
      </c>
      <c r="K7" s="13"/>
      <c r="L7" s="13">
        <v>-2</v>
      </c>
      <c r="M7" s="13">
        <v>5</v>
      </c>
      <c r="N7" s="13">
        <v>3</v>
      </c>
      <c r="O7" s="13">
        <v>-2</v>
      </c>
      <c r="P7" s="13">
        <v>-2</v>
      </c>
      <c r="Q7" s="13">
        <v>7</v>
      </c>
      <c r="R7" s="13">
        <v>0</v>
      </c>
      <c r="S7" s="14"/>
      <c r="T7" s="15">
        <f t="shared" si="1"/>
        <v>31</v>
      </c>
      <c r="U7" s="16"/>
    </row>
    <row r="8" spans="1:21" ht="30.75" thickBot="1">
      <c r="A8" s="11">
        <v>4</v>
      </c>
      <c r="B8" s="12" t="s">
        <v>24</v>
      </c>
      <c r="C8" s="13">
        <v>5</v>
      </c>
      <c r="D8" s="13">
        <v>5</v>
      </c>
      <c r="E8" s="13">
        <v>5</v>
      </c>
      <c r="F8" s="13">
        <v>-2</v>
      </c>
      <c r="G8" s="13">
        <v>5</v>
      </c>
      <c r="H8" s="13">
        <v>0</v>
      </c>
      <c r="I8" s="13">
        <v>5</v>
      </c>
      <c r="J8" s="13">
        <v>5</v>
      </c>
      <c r="K8" s="13">
        <v>0</v>
      </c>
      <c r="L8" s="13">
        <v>7</v>
      </c>
      <c r="M8" s="13">
        <v>5</v>
      </c>
      <c r="N8" s="13">
        <v>5</v>
      </c>
      <c r="O8" s="13">
        <v>0</v>
      </c>
      <c r="P8" s="13">
        <v>-2</v>
      </c>
      <c r="Q8" s="13">
        <v>-2</v>
      </c>
      <c r="R8" s="13">
        <v>0</v>
      </c>
      <c r="S8" s="14"/>
      <c r="T8" s="15">
        <f t="shared" si="1"/>
        <v>41</v>
      </c>
      <c r="U8" s="16"/>
    </row>
    <row r="9" spans="1:21" ht="30.75" thickBot="1">
      <c r="A9" s="11">
        <v>5</v>
      </c>
      <c r="B9" s="12" t="s">
        <v>25</v>
      </c>
      <c r="C9" s="13">
        <v>0</v>
      </c>
      <c r="D9" s="13">
        <v>7</v>
      </c>
      <c r="E9" s="13">
        <v>5</v>
      </c>
      <c r="F9" s="13">
        <v>9</v>
      </c>
      <c r="G9" s="13">
        <v>0</v>
      </c>
      <c r="H9" s="13">
        <v>-2</v>
      </c>
      <c r="I9" s="13">
        <v>0</v>
      </c>
      <c r="J9" s="13">
        <v>5</v>
      </c>
      <c r="K9" s="13"/>
      <c r="L9" s="13">
        <v>5</v>
      </c>
      <c r="M9" s="13">
        <v>0</v>
      </c>
      <c r="N9" s="13">
        <v>0</v>
      </c>
      <c r="O9" s="13">
        <v>5</v>
      </c>
      <c r="P9" s="13">
        <v>0</v>
      </c>
      <c r="Q9" s="13">
        <v>0</v>
      </c>
      <c r="R9" s="13">
        <v>0</v>
      </c>
      <c r="S9" s="14"/>
      <c r="T9" s="15">
        <f t="shared" si="1"/>
        <v>34</v>
      </c>
      <c r="U9" s="16"/>
    </row>
    <row r="10" spans="1:21" ht="30.75" thickBot="1">
      <c r="A10" s="11">
        <v>6</v>
      </c>
      <c r="B10" s="12" t="s">
        <v>26</v>
      </c>
      <c r="C10" s="13">
        <v>-2</v>
      </c>
      <c r="D10" s="13">
        <v>5</v>
      </c>
      <c r="E10" s="13">
        <v>6</v>
      </c>
      <c r="F10" s="13"/>
      <c r="G10" s="13">
        <v>3</v>
      </c>
      <c r="H10" s="13">
        <v>0</v>
      </c>
      <c r="I10" s="13"/>
      <c r="J10" s="13">
        <v>9</v>
      </c>
      <c r="K10" s="13">
        <v>8</v>
      </c>
      <c r="L10" s="13">
        <v>5</v>
      </c>
      <c r="M10" s="13">
        <v>0</v>
      </c>
      <c r="N10" s="13">
        <v>5</v>
      </c>
      <c r="O10" s="13">
        <v>0</v>
      </c>
      <c r="P10" s="13">
        <v>0</v>
      </c>
      <c r="Q10" s="13">
        <v>0</v>
      </c>
      <c r="R10" s="13"/>
      <c r="S10" s="14"/>
      <c r="T10" s="15">
        <f t="shared" si="1"/>
        <v>39</v>
      </c>
      <c r="U10" s="16"/>
    </row>
    <row r="11" spans="1:21" ht="30.75" thickBot="1">
      <c r="A11" s="11">
        <v>7</v>
      </c>
      <c r="B11" s="12" t="s">
        <v>47</v>
      </c>
      <c r="C11" s="13">
        <v>5</v>
      </c>
      <c r="D11" s="13">
        <v>-2</v>
      </c>
      <c r="E11" s="13">
        <v>3</v>
      </c>
      <c r="F11" s="13">
        <v>0</v>
      </c>
      <c r="G11" s="13">
        <v>3</v>
      </c>
      <c r="H11" s="13">
        <v>0</v>
      </c>
      <c r="I11" s="13">
        <v>3</v>
      </c>
      <c r="J11" s="13">
        <v>5</v>
      </c>
      <c r="K11" s="13">
        <v>5</v>
      </c>
      <c r="L11" s="13">
        <v>5</v>
      </c>
      <c r="M11" s="13">
        <v>8</v>
      </c>
      <c r="N11" s="13">
        <v>5</v>
      </c>
      <c r="O11" s="13">
        <v>5</v>
      </c>
      <c r="P11" s="13">
        <v>-2</v>
      </c>
      <c r="Q11" s="13">
        <v>-2</v>
      </c>
      <c r="R11" s="13">
        <v>5</v>
      </c>
      <c r="S11" s="14"/>
      <c r="T11" s="15">
        <f t="shared" si="1"/>
        <v>46</v>
      </c>
      <c r="U11" s="16"/>
    </row>
    <row r="12" spans="1:21" ht="30.75" thickBot="1">
      <c r="A12" s="11">
        <v>8</v>
      </c>
      <c r="B12" s="12" t="s">
        <v>27</v>
      </c>
      <c r="C12" s="13">
        <v>0</v>
      </c>
      <c r="D12" s="13">
        <v>-2</v>
      </c>
      <c r="E12" s="13">
        <v>-2</v>
      </c>
      <c r="F12" s="13">
        <v>0</v>
      </c>
      <c r="G12" s="13">
        <v>3</v>
      </c>
      <c r="H12" s="13">
        <v>-2</v>
      </c>
      <c r="I12" s="13">
        <v>5</v>
      </c>
      <c r="J12" s="13">
        <v>5</v>
      </c>
      <c r="K12" s="13">
        <v>-2</v>
      </c>
      <c r="L12" s="13">
        <v>6</v>
      </c>
      <c r="M12" s="13">
        <v>7</v>
      </c>
      <c r="N12" s="13">
        <v>-2</v>
      </c>
      <c r="O12" s="13">
        <v>5</v>
      </c>
      <c r="P12" s="13">
        <v>-2</v>
      </c>
      <c r="Q12" s="13">
        <v>-2</v>
      </c>
      <c r="R12" s="13">
        <v>6</v>
      </c>
      <c r="S12" s="14"/>
      <c r="T12" s="15">
        <f t="shared" si="1"/>
        <v>23</v>
      </c>
      <c r="U12" s="17"/>
    </row>
    <row r="13" spans="1:21" ht="30.75" thickBot="1">
      <c r="A13" s="11">
        <v>9</v>
      </c>
      <c r="B13" s="12" t="s">
        <v>28</v>
      </c>
      <c r="C13" s="13">
        <v>-2</v>
      </c>
      <c r="D13" s="13">
        <v>3</v>
      </c>
      <c r="E13" s="13">
        <v>7</v>
      </c>
      <c r="F13" s="13">
        <v>-2</v>
      </c>
      <c r="G13" s="13">
        <v>9</v>
      </c>
      <c r="H13" s="13">
        <v>-2</v>
      </c>
      <c r="I13" s="13">
        <v>-2</v>
      </c>
      <c r="J13" s="13">
        <v>5</v>
      </c>
      <c r="K13" s="13">
        <v>0</v>
      </c>
      <c r="L13" s="13">
        <v>5</v>
      </c>
      <c r="M13" s="13">
        <v>0</v>
      </c>
      <c r="N13" s="13">
        <v>-2</v>
      </c>
      <c r="O13" s="13">
        <v>5</v>
      </c>
      <c r="P13" s="13">
        <v>-2</v>
      </c>
      <c r="Q13" s="13">
        <v>0</v>
      </c>
      <c r="R13" s="13">
        <v>0</v>
      </c>
      <c r="S13" s="14"/>
      <c r="T13" s="15">
        <f t="shared" si="1"/>
        <v>22</v>
      </c>
      <c r="U13" s="17"/>
    </row>
    <row r="14" spans="1:21" ht="30.75" thickBot="1">
      <c r="A14" s="11">
        <v>10</v>
      </c>
      <c r="B14" s="12" t="s">
        <v>29</v>
      </c>
      <c r="C14" s="13">
        <v>5</v>
      </c>
      <c r="D14" s="13">
        <v>5</v>
      </c>
      <c r="E14" s="13">
        <v>5</v>
      </c>
      <c r="F14" s="13">
        <v>0</v>
      </c>
      <c r="G14" s="13">
        <v>6</v>
      </c>
      <c r="H14" s="13">
        <v>-2</v>
      </c>
      <c r="I14" s="13">
        <v>0</v>
      </c>
      <c r="J14" s="13">
        <v>5</v>
      </c>
      <c r="K14" s="13">
        <v>3</v>
      </c>
      <c r="L14" s="13">
        <v>5</v>
      </c>
      <c r="M14" s="13">
        <v>9</v>
      </c>
      <c r="N14" s="13">
        <v>8</v>
      </c>
      <c r="O14" s="13">
        <v>8</v>
      </c>
      <c r="P14" s="13">
        <v>0</v>
      </c>
      <c r="Q14" s="13">
        <v>3</v>
      </c>
      <c r="R14" s="13">
        <v>8</v>
      </c>
      <c r="S14" s="14"/>
      <c r="T14" s="15">
        <f t="shared" si="1"/>
        <v>68</v>
      </c>
      <c r="U14" s="17"/>
    </row>
    <row r="15" spans="1:21" ht="30.75" thickBot="1">
      <c r="A15" s="11">
        <v>11</v>
      </c>
      <c r="B15" s="12" t="s">
        <v>30</v>
      </c>
      <c r="C15" s="13">
        <v>5</v>
      </c>
      <c r="D15" s="13">
        <v>5</v>
      </c>
      <c r="E15" s="13">
        <v>3</v>
      </c>
      <c r="F15" s="13">
        <v>0</v>
      </c>
      <c r="G15" s="13">
        <v>8</v>
      </c>
      <c r="H15" s="13">
        <v>0</v>
      </c>
      <c r="I15" s="13">
        <v>6</v>
      </c>
      <c r="J15" s="13">
        <v>5</v>
      </c>
      <c r="K15" s="13">
        <v>0</v>
      </c>
      <c r="L15" s="13">
        <v>5</v>
      </c>
      <c r="M15" s="13">
        <v>0</v>
      </c>
      <c r="N15" s="13">
        <v>-2</v>
      </c>
      <c r="O15" s="13"/>
      <c r="P15" s="13">
        <v>0</v>
      </c>
      <c r="Q15" s="13">
        <v>0</v>
      </c>
      <c r="R15" s="13"/>
      <c r="S15" s="14"/>
      <c r="T15" s="15">
        <f t="shared" si="1"/>
        <v>35</v>
      </c>
      <c r="U15" s="17"/>
    </row>
    <row r="16" spans="1:21" ht="30.75" thickBot="1">
      <c r="A16" s="11">
        <v>12</v>
      </c>
      <c r="B16" s="12" t="s">
        <v>31</v>
      </c>
      <c r="C16" s="13">
        <v>9</v>
      </c>
      <c r="D16" s="13">
        <v>5</v>
      </c>
      <c r="E16" s="13">
        <v>9</v>
      </c>
      <c r="F16" s="13">
        <v>7</v>
      </c>
      <c r="G16" s="13">
        <v>7</v>
      </c>
      <c r="H16" s="13">
        <v>8</v>
      </c>
      <c r="I16" s="13">
        <v>9</v>
      </c>
      <c r="J16" s="13">
        <v>5</v>
      </c>
      <c r="K16" s="13">
        <v>5</v>
      </c>
      <c r="L16" s="13">
        <v>5</v>
      </c>
      <c r="M16" s="13">
        <v>6</v>
      </c>
      <c r="N16" s="13">
        <v>9</v>
      </c>
      <c r="O16" s="13">
        <v>5</v>
      </c>
      <c r="P16" s="13"/>
      <c r="Q16" s="13">
        <v>0</v>
      </c>
      <c r="R16" s="13">
        <v>0</v>
      </c>
      <c r="S16" s="14">
        <v>1</v>
      </c>
      <c r="T16" s="15">
        <f t="shared" si="1"/>
        <v>88</v>
      </c>
      <c r="U16" s="17"/>
    </row>
    <row r="17" spans="1:21" ht="30.75" thickBot="1">
      <c r="A17" s="11">
        <v>13</v>
      </c>
      <c r="B17" s="12" t="s">
        <v>32</v>
      </c>
      <c r="C17" s="13">
        <v>3</v>
      </c>
      <c r="D17" s="13">
        <v>9</v>
      </c>
      <c r="E17" s="13">
        <v>3</v>
      </c>
      <c r="F17" s="13">
        <v>5</v>
      </c>
      <c r="G17" s="13">
        <v>5</v>
      </c>
      <c r="H17" s="13">
        <v>-2</v>
      </c>
      <c r="I17" s="13"/>
      <c r="J17" s="13">
        <v>5</v>
      </c>
      <c r="K17" s="13">
        <v>9</v>
      </c>
      <c r="L17" s="13">
        <v>5</v>
      </c>
      <c r="M17" s="13">
        <v>5</v>
      </c>
      <c r="N17" s="13">
        <v>5</v>
      </c>
      <c r="O17" s="13">
        <v>9</v>
      </c>
      <c r="P17" s="13">
        <v>0</v>
      </c>
      <c r="Q17" s="13">
        <v>0</v>
      </c>
      <c r="R17" s="13">
        <v>3</v>
      </c>
      <c r="S17" s="14"/>
      <c r="T17" s="15">
        <f t="shared" si="1"/>
        <v>64</v>
      </c>
      <c r="U17" s="17"/>
    </row>
    <row r="18" spans="1:21" ht="30.75" thickBot="1">
      <c r="A18" s="11">
        <v>14</v>
      </c>
      <c r="B18" s="12" t="s">
        <v>33</v>
      </c>
      <c r="C18" s="13">
        <v>-2</v>
      </c>
      <c r="D18" s="13">
        <v>0</v>
      </c>
      <c r="E18" s="13">
        <v>5</v>
      </c>
      <c r="F18" s="13">
        <v>-2</v>
      </c>
      <c r="G18" s="13">
        <v>3</v>
      </c>
      <c r="H18" s="13">
        <v>-2</v>
      </c>
      <c r="I18" s="13">
        <v>0</v>
      </c>
      <c r="J18" s="13">
        <v>3</v>
      </c>
      <c r="K18" s="13">
        <v>-2</v>
      </c>
      <c r="L18" s="13">
        <v>5</v>
      </c>
      <c r="M18" s="13">
        <v>-2</v>
      </c>
      <c r="N18" s="13">
        <v>5</v>
      </c>
      <c r="O18" s="13">
        <v>5</v>
      </c>
      <c r="P18" s="13">
        <v>-2</v>
      </c>
      <c r="Q18" s="13">
        <v>0</v>
      </c>
      <c r="R18" s="13">
        <v>0</v>
      </c>
      <c r="S18" s="14"/>
      <c r="T18" s="15">
        <f t="shared" si="1"/>
        <v>14</v>
      </c>
      <c r="U18" s="17"/>
    </row>
    <row r="19" spans="1:21" ht="30.75" thickBot="1">
      <c r="A19" s="11">
        <v>15</v>
      </c>
      <c r="B19" s="12" t="s">
        <v>34</v>
      </c>
      <c r="C19" s="13"/>
      <c r="D19" s="13">
        <v>0</v>
      </c>
      <c r="E19" s="13"/>
      <c r="F19" s="13"/>
      <c r="G19" s="13">
        <v>0</v>
      </c>
      <c r="H19" s="13"/>
      <c r="I19" s="13">
        <v>8</v>
      </c>
      <c r="J19" s="13">
        <v>3</v>
      </c>
      <c r="K19" s="13">
        <v>5</v>
      </c>
      <c r="L19" s="13">
        <v>8</v>
      </c>
      <c r="M19" s="13">
        <v>-2</v>
      </c>
      <c r="N19" s="13">
        <v>3</v>
      </c>
      <c r="O19" s="13">
        <v>5</v>
      </c>
      <c r="P19" s="13">
        <v>-2</v>
      </c>
      <c r="Q19" s="13">
        <v>-2</v>
      </c>
      <c r="R19" s="13">
        <v>0</v>
      </c>
      <c r="S19" s="14"/>
      <c r="T19" s="15">
        <f t="shared" si="1"/>
        <v>26</v>
      </c>
      <c r="U19" s="17"/>
    </row>
    <row r="20" spans="1:21" ht="30.75" thickBot="1">
      <c r="A20" s="11">
        <v>16</v>
      </c>
      <c r="B20" s="12" t="s">
        <v>35</v>
      </c>
      <c r="C20" s="13">
        <v>5</v>
      </c>
      <c r="D20" s="13">
        <v>8</v>
      </c>
      <c r="E20" s="13">
        <v>5</v>
      </c>
      <c r="F20" s="13">
        <v>5</v>
      </c>
      <c r="G20" s="13">
        <v>5</v>
      </c>
      <c r="H20" s="13">
        <v>3</v>
      </c>
      <c r="I20" s="13">
        <v>0</v>
      </c>
      <c r="J20" s="13">
        <v>7</v>
      </c>
      <c r="K20" s="13">
        <v>-2</v>
      </c>
      <c r="L20" s="13">
        <v>5</v>
      </c>
      <c r="M20" s="13">
        <v>5</v>
      </c>
      <c r="N20" s="13">
        <v>5</v>
      </c>
      <c r="O20" s="13">
        <v>5</v>
      </c>
      <c r="P20" s="13">
        <v>3</v>
      </c>
      <c r="Q20" s="13">
        <v>-2</v>
      </c>
      <c r="R20" s="13">
        <v>0</v>
      </c>
      <c r="S20" s="14"/>
      <c r="T20" s="15">
        <f t="shared" si="1"/>
        <v>57</v>
      </c>
      <c r="U20" s="17"/>
    </row>
    <row r="21" spans="1:21" ht="30.75" thickBot="1">
      <c r="A21" s="11">
        <v>17</v>
      </c>
      <c r="B21" s="12" t="s">
        <v>36</v>
      </c>
      <c r="C21" s="13">
        <v>0</v>
      </c>
      <c r="D21" s="13">
        <v>5</v>
      </c>
      <c r="E21" s="13">
        <v>0</v>
      </c>
      <c r="F21" s="13"/>
      <c r="G21" s="13">
        <v>5</v>
      </c>
      <c r="H21" s="13">
        <v>-2</v>
      </c>
      <c r="I21" s="13">
        <v>-2</v>
      </c>
      <c r="J21" s="13"/>
      <c r="K21" s="13">
        <v>7</v>
      </c>
      <c r="L21" s="13">
        <v>5</v>
      </c>
      <c r="M21" s="13">
        <v>5</v>
      </c>
      <c r="N21" s="13">
        <v>5</v>
      </c>
      <c r="O21" s="13">
        <v>5</v>
      </c>
      <c r="P21" s="13">
        <v>-2</v>
      </c>
      <c r="Q21" s="13">
        <v>-2</v>
      </c>
      <c r="R21" s="13">
        <v>5</v>
      </c>
      <c r="S21" s="14"/>
      <c r="T21" s="15">
        <f t="shared" si="1"/>
        <v>34</v>
      </c>
      <c r="U21" s="17"/>
    </row>
    <row r="22" spans="1:21" ht="30.75" thickBot="1">
      <c r="A22" s="11">
        <v>18</v>
      </c>
      <c r="B22" s="12" t="s">
        <v>37</v>
      </c>
      <c r="C22" s="13">
        <v>3</v>
      </c>
      <c r="D22" s="13">
        <v>5</v>
      </c>
      <c r="E22" s="13">
        <v>3</v>
      </c>
      <c r="F22" s="13">
        <v>0</v>
      </c>
      <c r="G22" s="13">
        <v>-2</v>
      </c>
      <c r="H22" s="13">
        <v>5</v>
      </c>
      <c r="I22" s="13">
        <v>0</v>
      </c>
      <c r="J22" s="13">
        <v>3</v>
      </c>
      <c r="K22" s="13">
        <v>5</v>
      </c>
      <c r="L22" s="13">
        <v>5</v>
      </c>
      <c r="M22" s="13">
        <v>5</v>
      </c>
      <c r="N22" s="13">
        <v>6</v>
      </c>
      <c r="O22" s="13">
        <v>5</v>
      </c>
      <c r="P22" s="13">
        <v>0</v>
      </c>
      <c r="Q22" s="13">
        <v>-2</v>
      </c>
      <c r="R22" s="13">
        <v>5</v>
      </c>
      <c r="S22" s="14"/>
      <c r="T22" s="15">
        <f t="shared" si="1"/>
        <v>46</v>
      </c>
      <c r="U22" s="17"/>
    </row>
    <row r="23" spans="1:21" ht="30.75" thickBot="1">
      <c r="A23" s="11">
        <v>19</v>
      </c>
      <c r="B23" s="12" t="s">
        <v>46</v>
      </c>
      <c r="C23" s="13">
        <v>0</v>
      </c>
      <c r="D23" s="13">
        <v>5</v>
      </c>
      <c r="E23" s="13"/>
      <c r="F23" s="13"/>
      <c r="G23" s="13">
        <v>5</v>
      </c>
      <c r="H23" s="13">
        <v>6</v>
      </c>
      <c r="I23" s="13">
        <v>5</v>
      </c>
      <c r="J23" s="13">
        <v>5</v>
      </c>
      <c r="K23" s="13">
        <v>-2</v>
      </c>
      <c r="L23" s="13">
        <v>9</v>
      </c>
      <c r="M23" s="13">
        <v>3</v>
      </c>
      <c r="N23" s="13">
        <v>-2</v>
      </c>
      <c r="O23" s="13">
        <v>7</v>
      </c>
      <c r="P23" s="13">
        <v>3</v>
      </c>
      <c r="Q23" s="13">
        <v>9</v>
      </c>
      <c r="R23" s="13">
        <v>9</v>
      </c>
      <c r="S23" s="14"/>
      <c r="T23" s="15">
        <f t="shared" si="1"/>
        <v>62</v>
      </c>
      <c r="U23" s="17"/>
    </row>
    <row r="24" spans="1:21" ht="30.75" thickBot="1">
      <c r="A24" s="11">
        <v>20</v>
      </c>
      <c r="B24" s="12" t="s">
        <v>45</v>
      </c>
      <c r="C24" s="13">
        <v>3</v>
      </c>
      <c r="D24" s="13">
        <v>3</v>
      </c>
      <c r="E24" s="13">
        <v>5</v>
      </c>
      <c r="F24" s="13">
        <v>5</v>
      </c>
      <c r="G24" s="13">
        <v>0</v>
      </c>
      <c r="H24" s="13"/>
      <c r="I24" s="13">
        <v>0</v>
      </c>
      <c r="J24" s="13">
        <v>5</v>
      </c>
      <c r="K24" s="13">
        <v>6</v>
      </c>
      <c r="L24" s="13">
        <v>5</v>
      </c>
      <c r="M24" s="13">
        <v>5</v>
      </c>
      <c r="N24" s="13">
        <v>5</v>
      </c>
      <c r="O24" s="13">
        <v>3</v>
      </c>
      <c r="P24" s="13">
        <v>-2</v>
      </c>
      <c r="Q24" s="13">
        <v>3</v>
      </c>
      <c r="R24" s="13">
        <v>7</v>
      </c>
      <c r="S24" s="14"/>
      <c r="T24" s="15">
        <f t="shared" si="1"/>
        <v>53</v>
      </c>
      <c r="U24" s="17"/>
    </row>
    <row r="25" spans="1:21" ht="30.75" thickBot="1">
      <c r="A25" s="11">
        <v>21</v>
      </c>
      <c r="B25" s="12" t="s">
        <v>38</v>
      </c>
      <c r="C25" s="13">
        <v>5</v>
      </c>
      <c r="D25" s="13">
        <v>5</v>
      </c>
      <c r="E25" s="13">
        <v>3</v>
      </c>
      <c r="F25" s="13">
        <v>0</v>
      </c>
      <c r="G25" s="13">
        <v>3</v>
      </c>
      <c r="H25" s="13">
        <v>9</v>
      </c>
      <c r="I25" s="13"/>
      <c r="J25" s="13">
        <v>5</v>
      </c>
      <c r="K25" s="13">
        <v>-2</v>
      </c>
      <c r="L25" s="13">
        <v>5</v>
      </c>
      <c r="M25" s="13">
        <v>3</v>
      </c>
      <c r="N25" s="13">
        <v>5</v>
      </c>
      <c r="O25" s="13">
        <v>5</v>
      </c>
      <c r="P25" s="13">
        <v>-2</v>
      </c>
      <c r="Q25" s="13">
        <v>-2</v>
      </c>
      <c r="R25" s="13">
        <v>5</v>
      </c>
      <c r="S25" s="14"/>
      <c r="T25" s="15">
        <f t="shared" si="1"/>
        <v>47</v>
      </c>
      <c r="U25" s="17"/>
    </row>
    <row r="26" spans="1:21" ht="30.75" thickBot="1">
      <c r="A26" s="11">
        <v>22</v>
      </c>
      <c r="B26" s="12" t="s">
        <v>39</v>
      </c>
      <c r="C26" s="13">
        <v>-2</v>
      </c>
      <c r="D26" s="13">
        <v>3</v>
      </c>
      <c r="E26" s="13">
        <v>5</v>
      </c>
      <c r="F26" s="13"/>
      <c r="G26" s="13">
        <v>5</v>
      </c>
      <c r="H26" s="13">
        <v>3</v>
      </c>
      <c r="I26" s="13"/>
      <c r="J26" s="13">
        <v>5</v>
      </c>
      <c r="K26" s="13">
        <v>5</v>
      </c>
      <c r="L26" s="13">
        <v>5</v>
      </c>
      <c r="M26" s="13">
        <v>0</v>
      </c>
      <c r="N26" s="13">
        <v>5</v>
      </c>
      <c r="O26" s="13">
        <v>0</v>
      </c>
      <c r="P26" s="13">
        <v>8</v>
      </c>
      <c r="Q26" s="13">
        <v>0</v>
      </c>
      <c r="R26" s="13">
        <v>0</v>
      </c>
      <c r="S26" s="14"/>
      <c r="T26" s="15">
        <f t="shared" si="1"/>
        <v>42</v>
      </c>
      <c r="U26" s="17"/>
    </row>
    <row r="27" spans="1:21" ht="30.75" thickBot="1">
      <c r="A27" s="11">
        <v>23</v>
      </c>
      <c r="B27" s="12" t="s">
        <v>40</v>
      </c>
      <c r="C27" s="13">
        <v>0</v>
      </c>
      <c r="D27" s="13">
        <v>5</v>
      </c>
      <c r="E27" s="13">
        <v>3</v>
      </c>
      <c r="F27" s="13"/>
      <c r="G27" s="13">
        <v>3</v>
      </c>
      <c r="H27" s="13">
        <v>3</v>
      </c>
      <c r="I27" s="13">
        <v>5</v>
      </c>
      <c r="J27" s="13">
        <v>5</v>
      </c>
      <c r="K27" s="13">
        <v>0</v>
      </c>
      <c r="L27" s="13">
        <v>3</v>
      </c>
      <c r="M27" s="13">
        <v>-2</v>
      </c>
      <c r="N27" s="13">
        <v>3</v>
      </c>
      <c r="O27" s="13"/>
      <c r="P27" s="13">
        <v>-2</v>
      </c>
      <c r="Q27" s="13">
        <v>-2</v>
      </c>
      <c r="R27" s="13">
        <v>0</v>
      </c>
      <c r="S27" s="14"/>
      <c r="T27" s="15">
        <f t="shared" si="1"/>
        <v>24</v>
      </c>
      <c r="U27" s="17"/>
    </row>
    <row r="28" spans="1:21" ht="30.75" thickBot="1">
      <c r="A28" s="11">
        <v>24</v>
      </c>
      <c r="B28" s="12" t="s">
        <v>41</v>
      </c>
      <c r="C28" s="13">
        <v>6</v>
      </c>
      <c r="D28" s="13">
        <v>6</v>
      </c>
      <c r="E28" s="13">
        <v>8</v>
      </c>
      <c r="F28" s="13">
        <v>-2</v>
      </c>
      <c r="G28" s="13">
        <v>5</v>
      </c>
      <c r="H28" s="13">
        <v>-2</v>
      </c>
      <c r="I28" s="13">
        <v>7</v>
      </c>
      <c r="J28" s="13">
        <v>5</v>
      </c>
      <c r="K28" s="13">
        <v>3</v>
      </c>
      <c r="L28" s="13">
        <v>5</v>
      </c>
      <c r="M28" s="13">
        <v>-2</v>
      </c>
      <c r="N28" s="13">
        <v>7</v>
      </c>
      <c r="O28" s="13">
        <v>3</v>
      </c>
      <c r="P28" s="13">
        <v>7</v>
      </c>
      <c r="Q28" s="13">
        <v>8</v>
      </c>
      <c r="R28" s="13">
        <v>5</v>
      </c>
      <c r="S28" s="14"/>
      <c r="T28" s="15">
        <f t="shared" si="1"/>
        <v>69</v>
      </c>
      <c r="U28" s="17"/>
    </row>
    <row r="29" spans="1:21" ht="30.75" thickBot="1">
      <c r="A29" s="11">
        <v>25</v>
      </c>
      <c r="B29" s="12" t="s">
        <v>42</v>
      </c>
      <c r="C29" s="13">
        <v>-2</v>
      </c>
      <c r="D29" s="13">
        <v>-2</v>
      </c>
      <c r="E29" s="13">
        <v>0</v>
      </c>
      <c r="F29" s="13">
        <v>5</v>
      </c>
      <c r="G29" s="13">
        <v>5</v>
      </c>
      <c r="H29" s="13">
        <v>-2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>
        <v>5</v>
      </c>
      <c r="P29" s="13">
        <v>0</v>
      </c>
      <c r="Q29" s="13">
        <v>-2</v>
      </c>
      <c r="R29" s="13">
        <v>5</v>
      </c>
      <c r="S29" s="14"/>
      <c r="T29" s="15">
        <f t="shared" si="1"/>
        <v>42</v>
      </c>
      <c r="U29" s="17"/>
    </row>
    <row r="30" spans="1:21" ht="30.75" thickBot="1">
      <c r="A30" s="11">
        <v>26</v>
      </c>
      <c r="B30" s="12" t="s">
        <v>43</v>
      </c>
      <c r="C30" s="13">
        <v>7</v>
      </c>
      <c r="D30" s="13">
        <v>-2</v>
      </c>
      <c r="E30" s="13">
        <v>5</v>
      </c>
      <c r="F30" s="13">
        <v>6</v>
      </c>
      <c r="G30" s="13">
        <v>5</v>
      </c>
      <c r="H30" s="13">
        <v>7</v>
      </c>
      <c r="I30" s="13">
        <v>5</v>
      </c>
      <c r="J30" s="13">
        <v>5</v>
      </c>
      <c r="K30" s="13">
        <v>-2</v>
      </c>
      <c r="L30" s="13">
        <v>5</v>
      </c>
      <c r="M30" s="13">
        <v>-2</v>
      </c>
      <c r="N30" s="13">
        <v>5</v>
      </c>
      <c r="O30" s="13">
        <v>6</v>
      </c>
      <c r="P30" s="13">
        <v>-2</v>
      </c>
      <c r="Q30" s="13">
        <v>3</v>
      </c>
      <c r="R30" s="13">
        <v>3</v>
      </c>
      <c r="S30" s="14"/>
      <c r="T30" s="15">
        <f t="shared" si="1"/>
        <v>54</v>
      </c>
      <c r="U30" s="17"/>
    </row>
    <row r="31" spans="1:21" ht="30.75" thickBot="1">
      <c r="A31" s="11">
        <v>27</v>
      </c>
      <c r="B31" s="12" t="s">
        <v>48</v>
      </c>
      <c r="C31" s="13">
        <v>-2</v>
      </c>
      <c r="D31" s="13">
        <v>5</v>
      </c>
      <c r="E31" s="13">
        <v>3</v>
      </c>
      <c r="F31" s="13">
        <v>0</v>
      </c>
      <c r="G31" s="13">
        <v>5</v>
      </c>
      <c r="H31" s="13">
        <v>3</v>
      </c>
      <c r="I31" s="13">
        <v>3</v>
      </c>
      <c r="J31" s="13">
        <v>5</v>
      </c>
      <c r="K31" s="13"/>
      <c r="L31" s="13"/>
      <c r="M31" s="13">
        <v>-2</v>
      </c>
      <c r="N31" s="13">
        <v>5</v>
      </c>
      <c r="O31" s="13">
        <v>5</v>
      </c>
      <c r="P31" s="13">
        <v>6</v>
      </c>
      <c r="Q31" s="13">
        <v>0</v>
      </c>
      <c r="R31" s="13">
        <v>0</v>
      </c>
      <c r="S31" s="69"/>
      <c r="T31" s="15">
        <f t="shared" si="1"/>
        <v>36</v>
      </c>
      <c r="U31" s="17"/>
    </row>
    <row r="32" spans="1:21" ht="30.75" thickBot="1">
      <c r="A32" s="11">
        <v>28</v>
      </c>
      <c r="B32" s="12" t="s">
        <v>44</v>
      </c>
      <c r="C32" s="18">
        <v>5</v>
      </c>
      <c r="D32" s="18">
        <v>-2</v>
      </c>
      <c r="E32" s="19">
        <v>3</v>
      </c>
      <c r="F32" s="18">
        <v>5</v>
      </c>
      <c r="G32" s="18">
        <v>-2</v>
      </c>
      <c r="H32" s="18">
        <v>-2</v>
      </c>
      <c r="I32" s="18"/>
      <c r="J32" s="18">
        <v>-2</v>
      </c>
      <c r="K32" s="19">
        <v>-2</v>
      </c>
      <c r="L32" s="18">
        <v>0</v>
      </c>
      <c r="M32" s="18"/>
      <c r="N32" s="18">
        <v>5</v>
      </c>
      <c r="O32" s="19">
        <v>3</v>
      </c>
      <c r="P32" s="19">
        <v>0</v>
      </c>
      <c r="Q32" s="18"/>
      <c r="R32" s="20">
        <v>0</v>
      </c>
      <c r="S32" s="21"/>
      <c r="T32" s="15">
        <f t="shared" si="1"/>
        <v>11</v>
      </c>
      <c r="U32" s="17"/>
    </row>
    <row r="33" spans="1:21" ht="21" thickBot="1">
      <c r="A33" s="5" t="s">
        <v>0</v>
      </c>
      <c r="B33" s="22"/>
      <c r="C33" s="23">
        <v>1</v>
      </c>
      <c r="D33" s="23">
        <v>2</v>
      </c>
      <c r="E33" s="23">
        <v>3</v>
      </c>
      <c r="F33" s="23">
        <v>4</v>
      </c>
      <c r="G33" s="23">
        <v>5</v>
      </c>
      <c r="H33" s="23">
        <v>6</v>
      </c>
      <c r="I33" s="23">
        <v>7</v>
      </c>
      <c r="J33" s="23">
        <v>8</v>
      </c>
      <c r="K33" s="23">
        <v>9</v>
      </c>
      <c r="L33" s="23">
        <v>10</v>
      </c>
      <c r="M33" s="23">
        <v>11</v>
      </c>
      <c r="N33" s="23">
        <v>12</v>
      </c>
      <c r="O33" s="23">
        <v>13</v>
      </c>
      <c r="P33" s="23">
        <v>14</v>
      </c>
      <c r="Q33" s="23">
        <v>15</v>
      </c>
      <c r="R33" s="23">
        <v>16</v>
      </c>
      <c r="S33" s="24" t="s">
        <v>2</v>
      </c>
      <c r="T33" s="25" t="s">
        <v>3</v>
      </c>
      <c r="U33" s="17"/>
    </row>
    <row r="34" spans="1:21" ht="15" customHeight="1" thickBot="1">
      <c r="B34" s="22"/>
    </row>
  </sheetData>
  <conditionalFormatting sqref="C5:R32">
    <cfRule type="cellIs" dxfId="35" priority="1" operator="equal">
      <formula>-2</formula>
    </cfRule>
  </conditionalFormatting>
  <conditionalFormatting sqref="A4">
    <cfRule type="notContainsBlanks" dxfId="34" priority="2">
      <formula>LEN(TRIM(A4))&gt;0</formula>
    </cfRule>
  </conditionalFormatting>
  <conditionalFormatting sqref="C5:R32">
    <cfRule type="containsText" dxfId="33" priority="3" operator="containsText" text="0">
      <formula>NOT(ISERROR(SEARCH("0",C5)))</formula>
    </cfRule>
  </conditionalFormatting>
  <conditionalFormatting sqref="C5:R32">
    <cfRule type="containsText" dxfId="32" priority="4" operator="containsText" text="3">
      <formula>NOT(ISERROR(SEARCH(("3"),(C5))))</formula>
    </cfRule>
  </conditionalFormatting>
  <conditionalFormatting sqref="C5:R32">
    <cfRule type="notContainsBlanks" dxfId="31" priority="5">
      <formula>LEN(TRIM(C5))&gt;0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zoomScale="70" zoomScaleNormal="70" workbookViewId="0">
      <selection activeCell="C27" sqref="C27"/>
    </sheetView>
  </sheetViews>
  <sheetFormatPr defaultColWidth="14.42578125" defaultRowHeight="15"/>
  <cols>
    <col min="1" max="1" width="6.28515625" style="27" customWidth="1"/>
    <col min="2" max="2" width="65.28515625" style="27" customWidth="1"/>
    <col min="3" max="3" width="11.28515625" style="27" customWidth="1"/>
    <col min="4" max="31" width="6.42578125" style="27" customWidth="1"/>
    <col min="32" max="16384" width="14.42578125" style="27"/>
  </cols>
  <sheetData>
    <row r="1" spans="1:32" ht="16.5" thickBot="1">
      <c r="A1" s="41"/>
      <c r="B1" s="122" t="s">
        <v>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41"/>
    </row>
    <row r="2" spans="1:32" ht="26.25">
      <c r="A2" s="116" t="s">
        <v>7</v>
      </c>
      <c r="B2" s="118" t="s">
        <v>1</v>
      </c>
      <c r="C2" s="120" t="s">
        <v>2</v>
      </c>
      <c r="D2" s="31">
        <v>0</v>
      </c>
      <c r="E2" s="32">
        <v>0</v>
      </c>
      <c r="F2" s="32">
        <v>0</v>
      </c>
      <c r="G2" s="32">
        <v>0</v>
      </c>
      <c r="H2" s="32">
        <v>0</v>
      </c>
      <c r="I2" s="32">
        <v>0</v>
      </c>
      <c r="J2" s="32">
        <v>0</v>
      </c>
      <c r="K2" s="32">
        <v>1</v>
      </c>
      <c r="L2" s="32">
        <v>1</v>
      </c>
      <c r="M2" s="32">
        <v>1</v>
      </c>
      <c r="N2" s="32">
        <v>1</v>
      </c>
      <c r="O2" s="32">
        <v>1</v>
      </c>
      <c r="P2" s="32">
        <v>1</v>
      </c>
      <c r="Q2" s="32">
        <v>2</v>
      </c>
      <c r="R2" s="32">
        <v>2</v>
      </c>
      <c r="S2" s="32">
        <v>2</v>
      </c>
      <c r="T2" s="32">
        <v>2</v>
      </c>
      <c r="U2" s="31">
        <v>2</v>
      </c>
      <c r="V2" s="32">
        <v>3</v>
      </c>
      <c r="W2" s="32">
        <v>3</v>
      </c>
      <c r="X2" s="31">
        <v>3</v>
      </c>
      <c r="Y2" s="31">
        <v>3</v>
      </c>
      <c r="Z2" s="31">
        <v>4</v>
      </c>
      <c r="AA2" s="31">
        <v>4</v>
      </c>
      <c r="AB2" s="31">
        <v>4</v>
      </c>
      <c r="AC2" s="31">
        <v>5</v>
      </c>
      <c r="AD2" s="31">
        <v>5</v>
      </c>
      <c r="AE2" s="31">
        <v>6</v>
      </c>
      <c r="AF2" s="124" t="s">
        <v>3</v>
      </c>
    </row>
    <row r="3" spans="1:32" ht="27" thickBot="1">
      <c r="A3" s="117"/>
      <c r="B3" s="117"/>
      <c r="C3" s="117"/>
      <c r="D3" s="29">
        <v>0</v>
      </c>
      <c r="E3" s="30">
        <v>1</v>
      </c>
      <c r="F3" s="30">
        <v>2</v>
      </c>
      <c r="G3" s="30">
        <v>3</v>
      </c>
      <c r="H3" s="30">
        <v>4</v>
      </c>
      <c r="I3" s="30">
        <v>5</v>
      </c>
      <c r="J3" s="30">
        <v>6</v>
      </c>
      <c r="K3" s="30">
        <v>1</v>
      </c>
      <c r="L3" s="30">
        <v>2</v>
      </c>
      <c r="M3" s="30">
        <v>3</v>
      </c>
      <c r="N3" s="30">
        <v>4</v>
      </c>
      <c r="O3" s="30">
        <v>5</v>
      </c>
      <c r="P3" s="30">
        <v>6</v>
      </c>
      <c r="Q3" s="30">
        <v>2</v>
      </c>
      <c r="R3" s="30">
        <v>3</v>
      </c>
      <c r="S3" s="30">
        <v>4</v>
      </c>
      <c r="T3" s="30">
        <v>5</v>
      </c>
      <c r="U3" s="29">
        <v>6</v>
      </c>
      <c r="V3" s="30">
        <v>3</v>
      </c>
      <c r="W3" s="30">
        <v>4</v>
      </c>
      <c r="X3" s="29">
        <v>5</v>
      </c>
      <c r="Y3" s="29">
        <v>6</v>
      </c>
      <c r="Z3" s="29">
        <v>4</v>
      </c>
      <c r="AA3" s="29">
        <v>5</v>
      </c>
      <c r="AB3" s="29">
        <v>6</v>
      </c>
      <c r="AC3" s="29">
        <v>5</v>
      </c>
      <c r="AD3" s="29">
        <v>6</v>
      </c>
      <c r="AE3" s="29">
        <v>6</v>
      </c>
      <c r="AF3" s="125"/>
    </row>
    <row r="4" spans="1:32" ht="28.5" thickBot="1">
      <c r="A4" s="36">
        <v>1</v>
      </c>
      <c r="B4" s="12" t="s">
        <v>21</v>
      </c>
      <c r="C4" s="35"/>
      <c r="D4" s="34">
        <v>10</v>
      </c>
      <c r="E4" s="34" t="s">
        <v>49</v>
      </c>
      <c r="F4" s="34"/>
      <c r="G4" s="71" t="s">
        <v>49</v>
      </c>
      <c r="H4" s="34" t="s">
        <v>49</v>
      </c>
      <c r="I4" s="34" t="s">
        <v>49</v>
      </c>
      <c r="J4" s="34">
        <v>6</v>
      </c>
      <c r="K4" s="34"/>
      <c r="L4" s="34" t="s">
        <v>49</v>
      </c>
      <c r="M4" s="34" t="s">
        <v>49</v>
      </c>
      <c r="N4" s="34"/>
      <c r="O4" s="34"/>
      <c r="P4" s="34" t="s">
        <v>49</v>
      </c>
      <c r="Q4" s="34"/>
      <c r="R4" s="34"/>
      <c r="S4" s="34" t="s">
        <v>49</v>
      </c>
      <c r="T4" s="34"/>
      <c r="U4" s="34" t="s">
        <v>49</v>
      </c>
      <c r="V4" s="34">
        <v>6</v>
      </c>
      <c r="W4" s="34">
        <v>7</v>
      </c>
      <c r="X4" s="34" t="s">
        <v>49</v>
      </c>
      <c r="Y4" s="34" t="s">
        <v>49</v>
      </c>
      <c r="Z4" s="34" t="s">
        <v>49</v>
      </c>
      <c r="AA4" s="34" t="s">
        <v>49</v>
      </c>
      <c r="AB4" s="34"/>
      <c r="AC4" s="34" t="s">
        <v>49</v>
      </c>
      <c r="AD4" s="34" t="s">
        <v>49</v>
      </c>
      <c r="AE4" s="34" t="s">
        <v>49</v>
      </c>
      <c r="AF4" s="33">
        <f t="shared" ref="AF4:AF31" si="0">SUM(D4:AE4)-C4</f>
        <v>29</v>
      </c>
    </row>
    <row r="5" spans="1:32" ht="28.5" thickBot="1">
      <c r="A5" s="36">
        <v>2</v>
      </c>
      <c r="B5" s="12" t="s">
        <v>22</v>
      </c>
      <c r="C5" s="39"/>
      <c r="D5" s="34">
        <v>0</v>
      </c>
      <c r="E5" s="34" t="s">
        <v>49</v>
      </c>
      <c r="F5" s="34" t="s">
        <v>49</v>
      </c>
      <c r="G5" s="34"/>
      <c r="H5" s="34" t="s">
        <v>49</v>
      </c>
      <c r="I5" s="34" t="s">
        <v>49</v>
      </c>
      <c r="J5" s="34"/>
      <c r="K5" s="34" t="s">
        <v>49</v>
      </c>
      <c r="L5" s="34"/>
      <c r="M5" s="34">
        <v>-1</v>
      </c>
      <c r="N5" s="34">
        <v>0</v>
      </c>
      <c r="O5" s="34" t="s">
        <v>49</v>
      </c>
      <c r="P5" s="34" t="s">
        <v>49</v>
      </c>
      <c r="Q5" s="34" t="s">
        <v>49</v>
      </c>
      <c r="R5" s="34"/>
      <c r="S5" s="34">
        <v>0</v>
      </c>
      <c r="T5" s="34">
        <v>0</v>
      </c>
      <c r="U5" s="34">
        <v>-2</v>
      </c>
      <c r="V5" s="34">
        <v>6</v>
      </c>
      <c r="W5" s="34" t="s">
        <v>49</v>
      </c>
      <c r="X5" s="34" t="s">
        <v>49</v>
      </c>
      <c r="Y5" s="34">
        <v>9</v>
      </c>
      <c r="Z5" s="34" t="s">
        <v>49</v>
      </c>
      <c r="AA5" s="34"/>
      <c r="AB5" s="34" t="s">
        <v>49</v>
      </c>
      <c r="AC5" s="34" t="s">
        <v>49</v>
      </c>
      <c r="AD5" s="34">
        <v>-5</v>
      </c>
      <c r="AE5" s="34" t="s">
        <v>49</v>
      </c>
      <c r="AF5" s="33">
        <f t="shared" si="0"/>
        <v>7</v>
      </c>
    </row>
    <row r="6" spans="1:32" ht="28.5" thickBot="1">
      <c r="A6" s="36">
        <v>3</v>
      </c>
      <c r="B6" s="12" t="s">
        <v>23</v>
      </c>
      <c r="C6" s="37">
        <v>1</v>
      </c>
      <c r="D6" s="34">
        <v>0</v>
      </c>
      <c r="E6" s="34">
        <v>1</v>
      </c>
      <c r="F6" s="34" t="s">
        <v>49</v>
      </c>
      <c r="G6" s="34" t="s">
        <v>49</v>
      </c>
      <c r="H6" s="34" t="s">
        <v>49</v>
      </c>
      <c r="I6" s="34"/>
      <c r="J6" s="34">
        <v>6</v>
      </c>
      <c r="K6" s="34"/>
      <c r="L6" s="34" t="s">
        <v>49</v>
      </c>
      <c r="M6" s="34">
        <v>4</v>
      </c>
      <c r="N6" s="34"/>
      <c r="O6" s="34">
        <v>6</v>
      </c>
      <c r="P6" s="34">
        <v>7</v>
      </c>
      <c r="Q6" s="34" t="s">
        <v>49</v>
      </c>
      <c r="R6" s="34"/>
      <c r="S6" s="34">
        <v>6</v>
      </c>
      <c r="T6" s="34" t="s">
        <v>49</v>
      </c>
      <c r="U6" s="34"/>
      <c r="V6" s="34" t="s">
        <v>49</v>
      </c>
      <c r="W6" s="34" t="s">
        <v>49</v>
      </c>
      <c r="X6" s="34">
        <v>-3</v>
      </c>
      <c r="Y6" s="34" t="s">
        <v>49</v>
      </c>
      <c r="Z6" s="34">
        <v>-4</v>
      </c>
      <c r="AA6" s="34">
        <v>9</v>
      </c>
      <c r="AB6" s="34"/>
      <c r="AC6" s="34" t="s">
        <v>49</v>
      </c>
      <c r="AD6" s="34" t="s">
        <v>49</v>
      </c>
      <c r="AE6" s="34"/>
      <c r="AF6" s="33">
        <f t="shared" si="0"/>
        <v>31</v>
      </c>
    </row>
    <row r="7" spans="1:32" ht="28.5" thickBot="1">
      <c r="A7" s="36">
        <v>4</v>
      </c>
      <c r="B7" s="12" t="s">
        <v>24</v>
      </c>
      <c r="C7" s="37">
        <v>1</v>
      </c>
      <c r="D7" s="34">
        <v>10</v>
      </c>
      <c r="E7" s="34"/>
      <c r="F7" s="34">
        <v>2</v>
      </c>
      <c r="G7" s="34" t="s">
        <v>49</v>
      </c>
      <c r="H7" s="34" t="s">
        <v>49</v>
      </c>
      <c r="I7" s="34" t="s">
        <v>49</v>
      </c>
      <c r="J7" s="34"/>
      <c r="K7" s="34"/>
      <c r="L7" s="34">
        <v>3</v>
      </c>
      <c r="M7" s="34"/>
      <c r="N7" s="34" t="s">
        <v>49</v>
      </c>
      <c r="O7" s="34">
        <v>6</v>
      </c>
      <c r="P7" s="34" t="s">
        <v>49</v>
      </c>
      <c r="Q7" s="34"/>
      <c r="R7" s="34"/>
      <c r="S7" s="34" t="s">
        <v>49</v>
      </c>
      <c r="T7" s="34" t="s">
        <v>49</v>
      </c>
      <c r="U7" s="34">
        <v>-2</v>
      </c>
      <c r="V7" s="34" t="s">
        <v>49</v>
      </c>
      <c r="W7" s="34">
        <v>-3</v>
      </c>
      <c r="X7" s="34" t="s">
        <v>49</v>
      </c>
      <c r="Y7" s="34">
        <v>9</v>
      </c>
      <c r="Z7" s="34" t="s">
        <v>49</v>
      </c>
      <c r="AA7" s="34">
        <v>9</v>
      </c>
      <c r="AB7" s="34"/>
      <c r="AC7" s="34">
        <v>-5</v>
      </c>
      <c r="AD7" s="34">
        <v>11</v>
      </c>
      <c r="AE7" s="34"/>
      <c r="AF7" s="33">
        <f t="shared" si="0"/>
        <v>39</v>
      </c>
    </row>
    <row r="8" spans="1:32" ht="28.5" thickBot="1">
      <c r="A8" s="36">
        <v>5</v>
      </c>
      <c r="B8" s="12" t="s">
        <v>25</v>
      </c>
      <c r="C8" s="37">
        <v>2</v>
      </c>
      <c r="D8" s="34">
        <v>10</v>
      </c>
      <c r="E8" s="34"/>
      <c r="F8" s="34">
        <v>2</v>
      </c>
      <c r="G8" s="34"/>
      <c r="H8" s="34"/>
      <c r="I8" s="34"/>
      <c r="J8" s="34"/>
      <c r="K8" s="34">
        <v>0</v>
      </c>
      <c r="L8" s="34">
        <v>3</v>
      </c>
      <c r="M8" s="34"/>
      <c r="N8" s="34"/>
      <c r="O8" s="34"/>
      <c r="P8" s="34"/>
      <c r="Q8" s="34"/>
      <c r="R8" s="34" t="s">
        <v>49</v>
      </c>
      <c r="S8" s="34"/>
      <c r="T8" s="34" t="s">
        <v>49</v>
      </c>
      <c r="U8" s="34">
        <v>-2</v>
      </c>
      <c r="V8" s="34"/>
      <c r="W8" s="34" t="s">
        <v>49</v>
      </c>
      <c r="X8" s="34"/>
      <c r="Y8" s="34" t="s">
        <v>49</v>
      </c>
      <c r="Z8" s="34" t="s">
        <v>49</v>
      </c>
      <c r="AA8" s="34"/>
      <c r="AB8" s="34" t="s">
        <v>49</v>
      </c>
      <c r="AC8" s="34" t="s">
        <v>49</v>
      </c>
      <c r="AD8" s="34" t="s">
        <v>49</v>
      </c>
      <c r="AE8" s="34"/>
      <c r="AF8" s="33">
        <f t="shared" si="0"/>
        <v>11</v>
      </c>
    </row>
    <row r="9" spans="1:32" ht="28.5" thickBot="1">
      <c r="A9" s="36">
        <v>6</v>
      </c>
      <c r="B9" s="12" t="s">
        <v>26</v>
      </c>
      <c r="C9" s="37"/>
      <c r="D9" s="34">
        <v>0</v>
      </c>
      <c r="E9" s="34"/>
      <c r="F9" s="34">
        <v>2</v>
      </c>
      <c r="G9" s="34" t="s">
        <v>49</v>
      </c>
      <c r="H9" s="34"/>
      <c r="I9" s="34"/>
      <c r="J9" s="34"/>
      <c r="K9" s="34"/>
      <c r="L9" s="34">
        <v>3</v>
      </c>
      <c r="M9" s="34" t="s">
        <v>49</v>
      </c>
      <c r="N9" s="34"/>
      <c r="O9" s="34" t="s">
        <v>49</v>
      </c>
      <c r="P9" s="34"/>
      <c r="Q9" s="34"/>
      <c r="R9" s="34" t="s">
        <v>49</v>
      </c>
      <c r="S9" s="34">
        <v>6</v>
      </c>
      <c r="T9" s="34"/>
      <c r="U9" s="34" t="s">
        <v>49</v>
      </c>
      <c r="V9" s="34" t="s">
        <v>49</v>
      </c>
      <c r="W9" s="34" t="s">
        <v>49</v>
      </c>
      <c r="X9" s="34"/>
      <c r="Y9" s="34" t="s">
        <v>49</v>
      </c>
      <c r="Z9" s="34" t="s">
        <v>49</v>
      </c>
      <c r="AA9" s="34"/>
      <c r="AB9" s="34"/>
      <c r="AC9" s="34"/>
      <c r="AD9" s="34" t="s">
        <v>49</v>
      </c>
      <c r="AE9" s="34">
        <v>0</v>
      </c>
      <c r="AF9" s="33">
        <f t="shared" si="0"/>
        <v>11</v>
      </c>
    </row>
    <row r="10" spans="1:32" ht="28.5" thickBot="1">
      <c r="A10" s="36">
        <v>7</v>
      </c>
      <c r="B10" s="12" t="s">
        <v>47</v>
      </c>
      <c r="C10" s="72">
        <v>1</v>
      </c>
      <c r="D10" s="34">
        <v>0</v>
      </c>
      <c r="E10" s="34"/>
      <c r="F10" s="34">
        <v>2</v>
      </c>
      <c r="G10" s="34">
        <v>3</v>
      </c>
      <c r="H10" s="34"/>
      <c r="I10" s="34" t="s">
        <v>49</v>
      </c>
      <c r="J10" s="34" t="s">
        <v>49</v>
      </c>
      <c r="K10" s="34">
        <v>2</v>
      </c>
      <c r="L10" s="34">
        <v>3</v>
      </c>
      <c r="M10" s="34">
        <v>4</v>
      </c>
      <c r="N10" s="34"/>
      <c r="O10" s="34" t="s">
        <v>49</v>
      </c>
      <c r="P10" s="34" t="s">
        <v>49</v>
      </c>
      <c r="Q10" s="34"/>
      <c r="R10" s="34" t="s">
        <v>49</v>
      </c>
      <c r="S10" s="34">
        <v>6</v>
      </c>
      <c r="T10" s="34">
        <v>7</v>
      </c>
      <c r="U10" s="34"/>
      <c r="V10" s="34" t="s">
        <v>49</v>
      </c>
      <c r="W10" s="34"/>
      <c r="X10" s="34"/>
      <c r="Y10" s="34">
        <v>9</v>
      </c>
      <c r="Z10" s="34" t="s">
        <v>49</v>
      </c>
      <c r="AA10" s="34">
        <v>9</v>
      </c>
      <c r="AB10" s="34"/>
      <c r="AC10" s="34">
        <v>10</v>
      </c>
      <c r="AD10" s="34" t="s">
        <v>49</v>
      </c>
      <c r="AE10" s="34" t="s">
        <v>49</v>
      </c>
      <c r="AF10" s="33">
        <f t="shared" si="0"/>
        <v>54</v>
      </c>
    </row>
    <row r="11" spans="1:32" ht="28.5" thickBot="1">
      <c r="A11" s="36">
        <v>8</v>
      </c>
      <c r="B11" s="12" t="s">
        <v>27</v>
      </c>
      <c r="C11" s="39"/>
      <c r="D11" s="34"/>
      <c r="E11" s="34" t="s">
        <v>49</v>
      </c>
      <c r="F11" s="34" t="s">
        <v>49</v>
      </c>
      <c r="G11" s="34" t="s">
        <v>49</v>
      </c>
      <c r="H11" s="34" t="s">
        <v>49</v>
      </c>
      <c r="I11" s="34"/>
      <c r="J11" s="34"/>
      <c r="K11" s="34"/>
      <c r="L11" s="34"/>
      <c r="M11" s="34" t="s">
        <v>49</v>
      </c>
      <c r="N11" s="34"/>
      <c r="O11" s="34"/>
      <c r="P11" s="34" t="s">
        <v>49</v>
      </c>
      <c r="Q11" s="34" t="s">
        <v>49</v>
      </c>
      <c r="R11" s="34"/>
      <c r="S11" s="34"/>
      <c r="T11" s="34"/>
      <c r="U11" s="34"/>
      <c r="V11" s="34"/>
      <c r="W11" s="34"/>
      <c r="X11" s="34" t="s">
        <v>49</v>
      </c>
      <c r="Y11" s="34"/>
      <c r="Z11" s="34">
        <v>0</v>
      </c>
      <c r="AA11" s="34" t="s">
        <v>49</v>
      </c>
      <c r="AB11" s="34"/>
      <c r="AC11" s="34"/>
      <c r="AD11" s="34" t="s">
        <v>49</v>
      </c>
      <c r="AE11" s="34" t="s">
        <v>49</v>
      </c>
      <c r="AF11" s="33">
        <f t="shared" si="0"/>
        <v>0</v>
      </c>
    </row>
    <row r="12" spans="1:32" ht="28.5" thickBot="1">
      <c r="A12" s="36">
        <v>9</v>
      </c>
      <c r="B12" s="12" t="s">
        <v>28</v>
      </c>
      <c r="C12" s="37">
        <v>1</v>
      </c>
      <c r="D12" s="34">
        <v>0</v>
      </c>
      <c r="E12" s="34">
        <v>0</v>
      </c>
      <c r="F12" s="34">
        <v>2</v>
      </c>
      <c r="G12" s="34">
        <v>0</v>
      </c>
      <c r="H12" s="34"/>
      <c r="I12" s="34"/>
      <c r="J12" s="34" t="s">
        <v>49</v>
      </c>
      <c r="K12" s="34" t="s">
        <v>49</v>
      </c>
      <c r="L12" s="34">
        <v>3</v>
      </c>
      <c r="M12" s="34">
        <v>0</v>
      </c>
      <c r="N12" s="34" t="s">
        <v>49</v>
      </c>
      <c r="O12" s="34">
        <v>-1</v>
      </c>
      <c r="P12" s="34" t="s">
        <v>49</v>
      </c>
      <c r="Q12" s="34" t="s">
        <v>49</v>
      </c>
      <c r="R12" s="34">
        <v>0</v>
      </c>
      <c r="S12" s="34">
        <v>6</v>
      </c>
      <c r="T12" s="34"/>
      <c r="U12" s="34" t="s">
        <v>49</v>
      </c>
      <c r="V12" s="34">
        <v>6</v>
      </c>
      <c r="W12" s="34">
        <v>0</v>
      </c>
      <c r="X12" s="34" t="s">
        <v>49</v>
      </c>
      <c r="Y12" s="34" t="s">
        <v>49</v>
      </c>
      <c r="Z12" s="34">
        <v>-4</v>
      </c>
      <c r="AA12" s="34">
        <v>5</v>
      </c>
      <c r="AB12" s="34"/>
      <c r="AC12" s="34" t="s">
        <v>49</v>
      </c>
      <c r="AD12" s="34" t="s">
        <v>49</v>
      </c>
      <c r="AE12" s="34" t="s">
        <v>49</v>
      </c>
      <c r="AF12" s="33">
        <f t="shared" si="0"/>
        <v>16</v>
      </c>
    </row>
    <row r="13" spans="1:32" ht="28.5" thickBot="1">
      <c r="A13" s="36">
        <v>10</v>
      </c>
      <c r="B13" s="12" t="s">
        <v>29</v>
      </c>
      <c r="C13" s="39"/>
      <c r="D13" s="34">
        <v>0</v>
      </c>
      <c r="E13" s="34" t="s">
        <v>49</v>
      </c>
      <c r="F13" s="34">
        <v>2</v>
      </c>
      <c r="G13" s="34" t="s">
        <v>49</v>
      </c>
      <c r="H13" s="34" t="s">
        <v>49</v>
      </c>
      <c r="I13" s="34" t="s">
        <v>49</v>
      </c>
      <c r="J13" s="34">
        <v>6</v>
      </c>
      <c r="K13" s="34"/>
      <c r="L13" s="34">
        <v>3</v>
      </c>
      <c r="M13" s="34">
        <v>3</v>
      </c>
      <c r="N13" s="34" t="s">
        <v>49</v>
      </c>
      <c r="O13" s="34" t="s">
        <v>49</v>
      </c>
      <c r="P13" s="34" t="s">
        <v>49</v>
      </c>
      <c r="Q13" s="34" t="s">
        <v>49</v>
      </c>
      <c r="R13" s="34"/>
      <c r="S13" s="34">
        <v>6</v>
      </c>
      <c r="T13" s="34" t="s">
        <v>49</v>
      </c>
      <c r="U13" s="34">
        <v>8</v>
      </c>
      <c r="V13" s="34">
        <v>6</v>
      </c>
      <c r="W13" s="34" t="s">
        <v>49</v>
      </c>
      <c r="X13" s="34" t="s">
        <v>49</v>
      </c>
      <c r="Y13" s="34">
        <v>9</v>
      </c>
      <c r="Z13" s="34">
        <v>0</v>
      </c>
      <c r="AA13" s="34">
        <v>9</v>
      </c>
      <c r="AB13" s="34" t="s">
        <v>49</v>
      </c>
      <c r="AC13" s="34">
        <v>10</v>
      </c>
      <c r="AD13" s="34" t="s">
        <v>49</v>
      </c>
      <c r="AE13" s="34" t="s">
        <v>49</v>
      </c>
      <c r="AF13" s="33">
        <f t="shared" si="0"/>
        <v>62</v>
      </c>
    </row>
    <row r="14" spans="1:32" ht="28.5" thickBot="1">
      <c r="A14" s="36">
        <v>11</v>
      </c>
      <c r="B14" s="12" t="s">
        <v>30</v>
      </c>
      <c r="C14" s="37"/>
      <c r="D14" s="34">
        <v>0</v>
      </c>
      <c r="E14" s="34">
        <v>1</v>
      </c>
      <c r="F14" s="34" t="s">
        <v>49</v>
      </c>
      <c r="G14" s="34" t="s">
        <v>49</v>
      </c>
      <c r="H14" s="34" t="s">
        <v>49</v>
      </c>
      <c r="I14" s="34" t="s">
        <v>49</v>
      </c>
      <c r="J14" s="34" t="s">
        <v>49</v>
      </c>
      <c r="K14" s="34" t="s">
        <v>49</v>
      </c>
      <c r="L14" s="34">
        <v>3</v>
      </c>
      <c r="M14" s="34"/>
      <c r="N14" s="34" t="s">
        <v>49</v>
      </c>
      <c r="O14" s="34" t="s">
        <v>49</v>
      </c>
      <c r="P14" s="34"/>
      <c r="Q14" s="34"/>
      <c r="R14" s="34" t="s">
        <v>49</v>
      </c>
      <c r="S14" s="34" t="s">
        <v>49</v>
      </c>
      <c r="T14" s="34"/>
      <c r="U14" s="34">
        <v>0</v>
      </c>
      <c r="V14" s="34" t="s">
        <v>49</v>
      </c>
      <c r="W14" s="34" t="s">
        <v>49</v>
      </c>
      <c r="X14" s="34" t="s">
        <v>49</v>
      </c>
      <c r="Y14" s="34">
        <v>9</v>
      </c>
      <c r="Z14" s="34">
        <v>8</v>
      </c>
      <c r="AA14" s="34">
        <v>9</v>
      </c>
      <c r="AB14" s="34" t="s">
        <v>49</v>
      </c>
      <c r="AC14" s="34">
        <v>10</v>
      </c>
      <c r="AD14" s="34">
        <v>0</v>
      </c>
      <c r="AE14" s="34" t="s">
        <v>49</v>
      </c>
      <c r="AF14" s="33">
        <f t="shared" si="0"/>
        <v>40</v>
      </c>
    </row>
    <row r="15" spans="1:32" ht="28.5" thickBot="1">
      <c r="A15" s="36">
        <v>12</v>
      </c>
      <c r="B15" s="12" t="s">
        <v>31</v>
      </c>
      <c r="C15" s="37">
        <v>2</v>
      </c>
      <c r="D15" s="34">
        <v>10</v>
      </c>
      <c r="E15" s="34">
        <v>1</v>
      </c>
      <c r="F15" s="34">
        <v>2</v>
      </c>
      <c r="G15" s="34" t="s">
        <v>49</v>
      </c>
      <c r="H15" s="34">
        <v>4</v>
      </c>
      <c r="I15" s="34">
        <v>5</v>
      </c>
      <c r="J15" s="34">
        <v>6</v>
      </c>
      <c r="K15" s="34">
        <v>1</v>
      </c>
      <c r="L15" s="34">
        <v>3</v>
      </c>
      <c r="M15" s="34">
        <v>4</v>
      </c>
      <c r="N15" s="34" t="s">
        <v>49</v>
      </c>
      <c r="O15" s="34">
        <v>6</v>
      </c>
      <c r="P15" s="34">
        <v>-1</v>
      </c>
      <c r="Q15" s="34">
        <v>-2</v>
      </c>
      <c r="R15" s="34">
        <v>5</v>
      </c>
      <c r="S15" s="34" t="s">
        <v>49</v>
      </c>
      <c r="T15" s="34">
        <v>7</v>
      </c>
      <c r="U15" s="34">
        <v>6</v>
      </c>
      <c r="V15" s="34">
        <v>-3</v>
      </c>
      <c r="W15" s="34"/>
      <c r="X15" s="34">
        <v>0</v>
      </c>
      <c r="Y15" s="34">
        <v>9</v>
      </c>
      <c r="Z15" s="34" t="s">
        <v>49</v>
      </c>
      <c r="AA15" s="34">
        <v>9</v>
      </c>
      <c r="AB15" s="34" t="s">
        <v>49</v>
      </c>
      <c r="AC15" s="34">
        <v>10</v>
      </c>
      <c r="AD15" s="34">
        <v>11</v>
      </c>
      <c r="AE15" s="34" t="s">
        <v>49</v>
      </c>
      <c r="AF15" s="33">
        <f t="shared" si="0"/>
        <v>91</v>
      </c>
    </row>
    <row r="16" spans="1:32" ht="28.5" thickBot="1">
      <c r="A16" s="36">
        <v>13</v>
      </c>
      <c r="B16" s="12" t="s">
        <v>32</v>
      </c>
      <c r="C16" s="37"/>
      <c r="D16" s="34">
        <v>0</v>
      </c>
      <c r="E16" s="34" t="s">
        <v>49</v>
      </c>
      <c r="F16" s="34">
        <v>2</v>
      </c>
      <c r="G16" s="34" t="s">
        <v>49</v>
      </c>
      <c r="H16" s="34">
        <v>4</v>
      </c>
      <c r="I16" s="34">
        <v>5</v>
      </c>
      <c r="J16" s="34">
        <v>6</v>
      </c>
      <c r="K16" s="34" t="s">
        <v>49</v>
      </c>
      <c r="L16" s="34">
        <v>3</v>
      </c>
      <c r="M16" s="34">
        <v>4</v>
      </c>
      <c r="N16" s="34" t="s">
        <v>49</v>
      </c>
      <c r="O16" s="34">
        <v>5</v>
      </c>
      <c r="P16" s="34" t="s">
        <v>49</v>
      </c>
      <c r="Q16" s="34">
        <v>2</v>
      </c>
      <c r="R16" s="34"/>
      <c r="S16" s="34" t="s">
        <v>49</v>
      </c>
      <c r="T16" s="34">
        <v>-2</v>
      </c>
      <c r="U16" s="34"/>
      <c r="V16" s="34" t="s">
        <v>49</v>
      </c>
      <c r="W16" s="34" t="s">
        <v>49</v>
      </c>
      <c r="X16" s="34" t="s">
        <v>49</v>
      </c>
      <c r="Y16" s="34">
        <v>9</v>
      </c>
      <c r="Z16" s="34">
        <v>-4</v>
      </c>
      <c r="AA16" s="34" t="s">
        <v>49</v>
      </c>
      <c r="AB16" s="34">
        <v>-4</v>
      </c>
      <c r="AC16" s="34">
        <v>10</v>
      </c>
      <c r="AD16" s="34">
        <v>11</v>
      </c>
      <c r="AE16" s="34" t="s">
        <v>49</v>
      </c>
      <c r="AF16" s="33">
        <f t="shared" si="0"/>
        <v>51</v>
      </c>
    </row>
    <row r="17" spans="1:32" ht="28.5" thickBot="1">
      <c r="A17" s="36">
        <v>14</v>
      </c>
      <c r="B17" s="12" t="s">
        <v>33</v>
      </c>
      <c r="C17" s="35"/>
      <c r="D17" s="34">
        <v>0</v>
      </c>
      <c r="E17" s="34" t="s">
        <v>49</v>
      </c>
      <c r="F17" s="34">
        <v>2</v>
      </c>
      <c r="G17" s="34" t="s">
        <v>49</v>
      </c>
      <c r="H17" s="34" t="s">
        <v>49</v>
      </c>
      <c r="I17" s="34"/>
      <c r="J17" s="34" t="s">
        <v>49</v>
      </c>
      <c r="K17" s="34" t="s">
        <v>49</v>
      </c>
      <c r="L17" s="34">
        <v>3</v>
      </c>
      <c r="M17" s="34"/>
      <c r="N17" s="34"/>
      <c r="O17" s="34" t="s">
        <v>49</v>
      </c>
      <c r="P17" s="34"/>
      <c r="Q17" s="34"/>
      <c r="R17" s="34"/>
      <c r="S17" s="34">
        <v>0</v>
      </c>
      <c r="T17" s="34"/>
      <c r="U17" s="34"/>
      <c r="V17" s="34"/>
      <c r="W17" s="34" t="s">
        <v>49</v>
      </c>
      <c r="X17" s="34" t="s">
        <v>49</v>
      </c>
      <c r="Y17" s="34">
        <v>9</v>
      </c>
      <c r="Z17" s="34" t="s">
        <v>49</v>
      </c>
      <c r="AA17" s="34">
        <v>9</v>
      </c>
      <c r="AB17" s="34" t="s">
        <v>49</v>
      </c>
      <c r="AC17" s="34">
        <v>10</v>
      </c>
      <c r="AD17" s="34" t="s">
        <v>49</v>
      </c>
      <c r="AE17" s="34" t="s">
        <v>49</v>
      </c>
      <c r="AF17" s="33">
        <f t="shared" si="0"/>
        <v>33</v>
      </c>
    </row>
    <row r="18" spans="1:32" ht="28.5" thickBot="1">
      <c r="A18" s="36">
        <v>15</v>
      </c>
      <c r="B18" s="12" t="s">
        <v>34</v>
      </c>
      <c r="C18" s="35"/>
      <c r="D18" s="34">
        <v>0</v>
      </c>
      <c r="E18" s="34"/>
      <c r="F18" s="34"/>
      <c r="G18" s="34">
        <v>3</v>
      </c>
      <c r="H18" s="34"/>
      <c r="I18" s="34"/>
      <c r="J18" s="34"/>
      <c r="K18" s="34" t="s">
        <v>49</v>
      </c>
      <c r="L18" s="34"/>
      <c r="M18" s="34"/>
      <c r="N18" s="34" t="s">
        <v>49</v>
      </c>
      <c r="O18" s="34"/>
      <c r="P18" s="34" t="s">
        <v>49</v>
      </c>
      <c r="Q18" s="34" t="s">
        <v>49</v>
      </c>
      <c r="R18" s="34" t="s">
        <v>49</v>
      </c>
      <c r="S18" s="34"/>
      <c r="T18" s="34"/>
      <c r="U18" s="34"/>
      <c r="V18" s="34"/>
      <c r="W18" s="34"/>
      <c r="X18" s="34" t="s">
        <v>49</v>
      </c>
      <c r="Y18" s="34">
        <v>9</v>
      </c>
      <c r="Z18" s="34" t="s">
        <v>49</v>
      </c>
      <c r="AA18" s="34">
        <v>0</v>
      </c>
      <c r="AB18" s="34" t="s">
        <v>49</v>
      </c>
      <c r="AC18" s="34" t="s">
        <v>49</v>
      </c>
      <c r="AD18" s="34" t="s">
        <v>49</v>
      </c>
      <c r="AE18" s="34"/>
      <c r="AF18" s="33">
        <f t="shared" si="0"/>
        <v>12</v>
      </c>
    </row>
    <row r="19" spans="1:32" ht="28.5" thickBot="1">
      <c r="A19" s="36">
        <v>16</v>
      </c>
      <c r="B19" s="12" t="s">
        <v>35</v>
      </c>
      <c r="C19" s="37">
        <v>2</v>
      </c>
      <c r="D19" s="34">
        <v>0</v>
      </c>
      <c r="E19" s="34" t="s">
        <v>49</v>
      </c>
      <c r="F19" s="40">
        <v>2</v>
      </c>
      <c r="G19" s="34">
        <v>3</v>
      </c>
      <c r="H19" s="34" t="s">
        <v>49</v>
      </c>
      <c r="I19" s="40"/>
      <c r="J19" s="34">
        <v>6</v>
      </c>
      <c r="K19" s="34" t="s">
        <v>49</v>
      </c>
      <c r="L19" s="34"/>
      <c r="M19" s="34">
        <v>4</v>
      </c>
      <c r="N19" s="34"/>
      <c r="O19" s="34" t="s">
        <v>49</v>
      </c>
      <c r="P19" s="34" t="s">
        <v>49</v>
      </c>
      <c r="Q19" s="34">
        <v>-2</v>
      </c>
      <c r="R19" s="34">
        <v>0</v>
      </c>
      <c r="S19" s="34"/>
      <c r="T19" s="34"/>
      <c r="U19" s="34" t="s">
        <v>49</v>
      </c>
      <c r="V19" s="34">
        <v>3</v>
      </c>
      <c r="W19" s="34"/>
      <c r="X19" s="34"/>
      <c r="Y19" s="34">
        <v>9</v>
      </c>
      <c r="Z19" s="34" t="s">
        <v>49</v>
      </c>
      <c r="AA19" s="34">
        <v>9</v>
      </c>
      <c r="AB19" s="34" t="s">
        <v>49</v>
      </c>
      <c r="AC19" s="34">
        <v>10</v>
      </c>
      <c r="AD19" s="34">
        <v>6</v>
      </c>
      <c r="AE19" s="34" t="s">
        <v>49</v>
      </c>
      <c r="AF19" s="33">
        <f t="shared" si="0"/>
        <v>48</v>
      </c>
    </row>
    <row r="20" spans="1:32" ht="28.5" thickBot="1">
      <c r="A20" s="36">
        <v>17</v>
      </c>
      <c r="B20" s="12" t="s">
        <v>36</v>
      </c>
      <c r="C20" s="37">
        <v>1</v>
      </c>
      <c r="D20" s="34">
        <v>0</v>
      </c>
      <c r="E20" s="34">
        <v>1</v>
      </c>
      <c r="F20" s="34">
        <v>2</v>
      </c>
      <c r="G20" s="40">
        <v>-1</v>
      </c>
      <c r="H20" s="34"/>
      <c r="I20" s="34"/>
      <c r="J20" s="34"/>
      <c r="K20" s="34"/>
      <c r="L20" s="34"/>
      <c r="M20" s="34" t="s">
        <v>49</v>
      </c>
      <c r="N20" s="34" t="s">
        <v>49</v>
      </c>
      <c r="O20" s="34" t="s">
        <v>49</v>
      </c>
      <c r="P20" s="34"/>
      <c r="Q20" s="34"/>
      <c r="R20" s="34">
        <v>0</v>
      </c>
      <c r="S20" s="34" t="s">
        <v>49</v>
      </c>
      <c r="T20" s="34" t="s">
        <v>49</v>
      </c>
      <c r="U20" s="34" t="s">
        <v>49</v>
      </c>
      <c r="V20" s="34">
        <v>6</v>
      </c>
      <c r="W20" s="34"/>
      <c r="X20" s="34" t="s">
        <v>49</v>
      </c>
      <c r="Y20" s="34"/>
      <c r="Z20" s="34" t="s">
        <v>49</v>
      </c>
      <c r="AA20" s="34">
        <v>9</v>
      </c>
      <c r="AB20" s="34" t="s">
        <v>49</v>
      </c>
      <c r="AC20" s="34" t="s">
        <v>49</v>
      </c>
      <c r="AD20" s="34" t="s">
        <v>49</v>
      </c>
      <c r="AE20" s="34" t="s">
        <v>49</v>
      </c>
      <c r="AF20" s="33">
        <f t="shared" si="0"/>
        <v>16</v>
      </c>
    </row>
    <row r="21" spans="1:32" ht="28.5" thickBot="1">
      <c r="A21" s="36">
        <v>18</v>
      </c>
      <c r="B21" s="12" t="s">
        <v>37</v>
      </c>
      <c r="C21" s="37">
        <v>2</v>
      </c>
      <c r="D21" s="34">
        <v>10</v>
      </c>
      <c r="E21" s="34">
        <v>1</v>
      </c>
      <c r="F21" s="34">
        <v>2</v>
      </c>
      <c r="G21" s="34" t="s">
        <v>49</v>
      </c>
      <c r="H21" s="34">
        <v>0</v>
      </c>
      <c r="I21" s="34">
        <v>0</v>
      </c>
      <c r="J21" s="34">
        <v>6</v>
      </c>
      <c r="K21" s="34">
        <v>0</v>
      </c>
      <c r="L21" s="34" t="s">
        <v>49</v>
      </c>
      <c r="M21" s="34">
        <v>4</v>
      </c>
      <c r="N21" s="34"/>
      <c r="O21" s="34">
        <v>0</v>
      </c>
      <c r="P21" s="34"/>
      <c r="Q21" s="34">
        <v>-2</v>
      </c>
      <c r="R21" s="34" t="s">
        <v>49</v>
      </c>
      <c r="S21" s="34" t="s">
        <v>49</v>
      </c>
      <c r="T21" s="34"/>
      <c r="U21" s="34" t="s">
        <v>49</v>
      </c>
      <c r="V21" s="34" t="s">
        <v>49</v>
      </c>
      <c r="W21" s="34" t="s">
        <v>49</v>
      </c>
      <c r="X21" s="34" t="s">
        <v>49</v>
      </c>
      <c r="Y21" s="34"/>
      <c r="Z21" s="34" t="s">
        <v>49</v>
      </c>
      <c r="AA21" s="34" t="s">
        <v>49</v>
      </c>
      <c r="AB21" s="34">
        <v>-4</v>
      </c>
      <c r="AC21" s="34">
        <v>10</v>
      </c>
      <c r="AD21" s="34" t="s">
        <v>49</v>
      </c>
      <c r="AE21" s="34">
        <v>-6</v>
      </c>
      <c r="AF21" s="33">
        <f t="shared" si="0"/>
        <v>19</v>
      </c>
    </row>
    <row r="22" spans="1:32" ht="28.5" thickBot="1">
      <c r="A22" s="36">
        <v>19</v>
      </c>
      <c r="B22" s="12" t="s">
        <v>46</v>
      </c>
      <c r="C22" s="37">
        <v>2</v>
      </c>
      <c r="D22" s="34">
        <v>10</v>
      </c>
      <c r="E22" s="34" t="s">
        <v>49</v>
      </c>
      <c r="F22" s="34"/>
      <c r="G22" s="34"/>
      <c r="H22" s="34">
        <v>4</v>
      </c>
      <c r="I22" s="34" t="s">
        <v>49</v>
      </c>
      <c r="J22" s="34">
        <v>6</v>
      </c>
      <c r="K22" s="34" t="s">
        <v>49</v>
      </c>
      <c r="L22" s="34">
        <v>3</v>
      </c>
      <c r="M22" s="34">
        <v>4</v>
      </c>
      <c r="N22" s="34">
        <v>5</v>
      </c>
      <c r="O22" s="34" t="s">
        <v>49</v>
      </c>
      <c r="P22" s="34"/>
      <c r="Q22" s="34" t="s">
        <v>49</v>
      </c>
      <c r="R22" s="34">
        <v>5</v>
      </c>
      <c r="S22" s="34">
        <v>6</v>
      </c>
      <c r="T22" s="34">
        <v>7</v>
      </c>
      <c r="U22" s="34" t="s">
        <v>49</v>
      </c>
      <c r="V22" s="34">
        <v>6</v>
      </c>
      <c r="W22" s="34" t="s">
        <v>49</v>
      </c>
      <c r="X22" s="34" t="s">
        <v>49</v>
      </c>
      <c r="Y22" s="34">
        <v>9</v>
      </c>
      <c r="Z22" s="34" t="s">
        <v>49</v>
      </c>
      <c r="AA22" s="34">
        <v>9</v>
      </c>
      <c r="AB22" s="34"/>
      <c r="AC22" s="34">
        <v>10</v>
      </c>
      <c r="AD22" s="34"/>
      <c r="AE22" s="34" t="s">
        <v>49</v>
      </c>
      <c r="AF22" s="33">
        <f t="shared" si="0"/>
        <v>82</v>
      </c>
    </row>
    <row r="23" spans="1:32" ht="28.5" thickBot="1">
      <c r="A23" s="36">
        <v>20</v>
      </c>
      <c r="B23" s="12" t="s">
        <v>45</v>
      </c>
      <c r="C23" s="37">
        <v>1</v>
      </c>
      <c r="D23" s="34">
        <v>0</v>
      </c>
      <c r="E23" s="34"/>
      <c r="F23" s="34">
        <v>2</v>
      </c>
      <c r="G23" s="34" t="s">
        <v>49</v>
      </c>
      <c r="H23" s="34"/>
      <c r="I23" s="34" t="s">
        <v>49</v>
      </c>
      <c r="J23" s="34"/>
      <c r="K23" s="34">
        <v>-1</v>
      </c>
      <c r="L23" s="34">
        <v>3</v>
      </c>
      <c r="M23" s="34">
        <v>4</v>
      </c>
      <c r="N23" s="34"/>
      <c r="O23" s="34"/>
      <c r="P23" s="34" t="s">
        <v>49</v>
      </c>
      <c r="Q23" s="34" t="s">
        <v>49</v>
      </c>
      <c r="R23" s="34">
        <v>5</v>
      </c>
      <c r="S23" s="34">
        <v>6</v>
      </c>
      <c r="T23" s="34"/>
      <c r="U23" s="34" t="s">
        <v>49</v>
      </c>
      <c r="V23" s="34" t="s">
        <v>49</v>
      </c>
      <c r="W23" s="34">
        <v>-3</v>
      </c>
      <c r="X23" s="34"/>
      <c r="Y23" s="34" t="s">
        <v>49</v>
      </c>
      <c r="Z23" s="34" t="s">
        <v>49</v>
      </c>
      <c r="AA23" s="34">
        <v>9</v>
      </c>
      <c r="AB23" s="34"/>
      <c r="AC23" s="34" t="s">
        <v>49</v>
      </c>
      <c r="AD23" s="34" t="s">
        <v>49</v>
      </c>
      <c r="AE23" s="34"/>
      <c r="AF23" s="33">
        <f t="shared" si="0"/>
        <v>24</v>
      </c>
    </row>
    <row r="24" spans="1:32" ht="28.5" thickBot="1">
      <c r="A24" s="36">
        <v>21</v>
      </c>
      <c r="B24" s="12" t="s">
        <v>38</v>
      </c>
      <c r="C24" s="37">
        <v>3</v>
      </c>
      <c r="D24" s="34">
        <v>0</v>
      </c>
      <c r="E24" s="34">
        <v>1</v>
      </c>
      <c r="F24" s="34">
        <v>2</v>
      </c>
      <c r="G24" s="34">
        <v>3</v>
      </c>
      <c r="H24" s="34">
        <v>4</v>
      </c>
      <c r="I24" s="34">
        <v>0</v>
      </c>
      <c r="J24" s="34">
        <v>6</v>
      </c>
      <c r="K24" s="34"/>
      <c r="L24" s="34">
        <v>3</v>
      </c>
      <c r="M24" s="34">
        <v>4</v>
      </c>
      <c r="N24" s="34" t="s">
        <v>49</v>
      </c>
      <c r="O24" s="34">
        <v>-1</v>
      </c>
      <c r="P24" s="34"/>
      <c r="Q24" s="34" t="s">
        <v>49</v>
      </c>
      <c r="R24" s="34"/>
      <c r="S24" s="34">
        <v>6</v>
      </c>
      <c r="T24" s="34">
        <v>5</v>
      </c>
      <c r="U24" s="34">
        <v>0</v>
      </c>
      <c r="V24" s="34">
        <v>6</v>
      </c>
      <c r="W24" s="34">
        <v>-3</v>
      </c>
      <c r="X24" s="34" t="s">
        <v>49</v>
      </c>
      <c r="Y24" s="34">
        <v>9</v>
      </c>
      <c r="Z24" s="34">
        <v>0</v>
      </c>
      <c r="AA24" s="70">
        <v>0</v>
      </c>
      <c r="AB24" s="34"/>
      <c r="AC24" s="34">
        <v>10</v>
      </c>
      <c r="AD24" s="34" t="s">
        <v>49</v>
      </c>
      <c r="AE24" s="34" t="s">
        <v>49</v>
      </c>
      <c r="AF24" s="33">
        <f t="shared" si="0"/>
        <v>52</v>
      </c>
    </row>
    <row r="25" spans="1:32" ht="28.5" thickBot="1">
      <c r="A25" s="36">
        <v>22</v>
      </c>
      <c r="B25" s="12" t="s">
        <v>39</v>
      </c>
      <c r="C25" s="37"/>
      <c r="D25" s="34">
        <v>0</v>
      </c>
      <c r="E25" s="34"/>
      <c r="F25" s="34">
        <v>2</v>
      </c>
      <c r="G25" s="34">
        <v>3</v>
      </c>
      <c r="H25" s="34"/>
      <c r="I25" s="34" t="s">
        <v>49</v>
      </c>
      <c r="J25" s="34">
        <v>6</v>
      </c>
      <c r="K25" s="34" t="s">
        <v>49</v>
      </c>
      <c r="L25" s="34"/>
      <c r="M25" s="34">
        <v>4</v>
      </c>
      <c r="N25" s="34"/>
      <c r="O25" s="34">
        <v>0</v>
      </c>
      <c r="P25" s="34"/>
      <c r="Q25" s="34"/>
      <c r="R25" s="34">
        <v>5</v>
      </c>
      <c r="S25" s="34" t="s">
        <v>49</v>
      </c>
      <c r="T25" s="34" t="s">
        <v>49</v>
      </c>
      <c r="U25" s="34" t="s">
        <v>49</v>
      </c>
      <c r="V25" s="34"/>
      <c r="W25" s="34" t="s">
        <v>49</v>
      </c>
      <c r="X25" s="34" t="s">
        <v>49</v>
      </c>
      <c r="Y25" s="34">
        <v>9</v>
      </c>
      <c r="Z25" s="34" t="s">
        <v>49</v>
      </c>
      <c r="AA25" s="34">
        <v>9</v>
      </c>
      <c r="AB25" s="34"/>
      <c r="AC25" s="34">
        <v>10</v>
      </c>
      <c r="AD25" s="34" t="s">
        <v>49</v>
      </c>
      <c r="AE25" s="34" t="s">
        <v>49</v>
      </c>
      <c r="AF25" s="33">
        <f t="shared" si="0"/>
        <v>48</v>
      </c>
    </row>
    <row r="26" spans="1:32" ht="28.5" thickBot="1">
      <c r="A26" s="36">
        <v>23</v>
      </c>
      <c r="B26" s="12" t="s">
        <v>40</v>
      </c>
      <c r="C26" s="37"/>
      <c r="D26" s="34">
        <v>0</v>
      </c>
      <c r="E26" s="34" t="s">
        <v>49</v>
      </c>
      <c r="F26" s="34">
        <v>2</v>
      </c>
      <c r="G26" s="34" t="s">
        <v>49</v>
      </c>
      <c r="H26" s="34"/>
      <c r="I26" s="34" t="s">
        <v>49</v>
      </c>
      <c r="J26" s="34"/>
      <c r="K26" s="34" t="s">
        <v>49</v>
      </c>
      <c r="L26" s="34"/>
      <c r="M26" s="34" t="s">
        <v>49</v>
      </c>
      <c r="N26" s="34"/>
      <c r="O26" s="34" t="s">
        <v>49</v>
      </c>
      <c r="P26" s="34"/>
      <c r="Q26" s="34" t="s">
        <v>49</v>
      </c>
      <c r="R26" s="34" t="s">
        <v>49</v>
      </c>
      <c r="S26" s="34"/>
      <c r="T26" s="34" t="s">
        <v>49</v>
      </c>
      <c r="U26" s="34">
        <v>-2</v>
      </c>
      <c r="V26" s="34" t="s">
        <v>49</v>
      </c>
      <c r="W26" s="34"/>
      <c r="X26" s="34" t="s">
        <v>49</v>
      </c>
      <c r="Y26" s="34"/>
      <c r="Z26" s="34" t="s">
        <v>49</v>
      </c>
      <c r="AA26" s="34"/>
      <c r="AB26" s="34" t="s">
        <v>49</v>
      </c>
      <c r="AC26" s="34" t="s">
        <v>49</v>
      </c>
      <c r="AD26" s="34" t="s">
        <v>49</v>
      </c>
      <c r="AE26" s="34" t="s">
        <v>49</v>
      </c>
      <c r="AF26" s="33">
        <f t="shared" si="0"/>
        <v>0</v>
      </c>
    </row>
    <row r="27" spans="1:32" ht="28.5" thickBot="1">
      <c r="A27" s="36">
        <v>24</v>
      </c>
      <c r="B27" s="12" t="s">
        <v>41</v>
      </c>
      <c r="C27" s="37">
        <v>1</v>
      </c>
      <c r="D27" s="34">
        <v>0</v>
      </c>
      <c r="E27" s="34">
        <v>1</v>
      </c>
      <c r="F27" s="34">
        <v>2</v>
      </c>
      <c r="G27" s="34"/>
      <c r="H27" s="34"/>
      <c r="I27" s="34"/>
      <c r="J27" s="34">
        <v>6</v>
      </c>
      <c r="K27" s="34" t="s">
        <v>49</v>
      </c>
      <c r="L27" s="34"/>
      <c r="M27" s="34">
        <v>4</v>
      </c>
      <c r="N27" s="34"/>
      <c r="O27" s="34">
        <v>6</v>
      </c>
      <c r="P27" s="34"/>
      <c r="Q27" s="34"/>
      <c r="R27" s="34">
        <v>5</v>
      </c>
      <c r="S27" s="34" t="s">
        <v>49</v>
      </c>
      <c r="T27" s="34">
        <v>7</v>
      </c>
      <c r="U27" s="34">
        <v>-2</v>
      </c>
      <c r="V27" s="34" t="s">
        <v>49</v>
      </c>
      <c r="W27" s="34"/>
      <c r="X27" s="34"/>
      <c r="Y27" s="34">
        <v>9</v>
      </c>
      <c r="Z27" s="34" t="s">
        <v>49</v>
      </c>
      <c r="AA27" s="34">
        <v>9</v>
      </c>
      <c r="AB27" s="34">
        <v>-4</v>
      </c>
      <c r="AC27" s="34">
        <v>10</v>
      </c>
      <c r="AD27" s="34" t="s">
        <v>49</v>
      </c>
      <c r="AE27" s="34"/>
      <c r="AF27" s="33">
        <f t="shared" si="0"/>
        <v>52</v>
      </c>
    </row>
    <row r="28" spans="1:32" ht="28.5" thickBot="1">
      <c r="A28" s="36">
        <v>25</v>
      </c>
      <c r="B28" s="12" t="s">
        <v>42</v>
      </c>
      <c r="C28" s="39"/>
      <c r="D28" s="34">
        <v>0</v>
      </c>
      <c r="E28" s="38"/>
      <c r="F28" s="34">
        <v>2</v>
      </c>
      <c r="G28" s="34"/>
      <c r="H28" s="34"/>
      <c r="I28" s="34">
        <v>0</v>
      </c>
      <c r="J28" s="34">
        <v>6</v>
      </c>
      <c r="K28" s="34" t="s">
        <v>49</v>
      </c>
      <c r="L28" s="34"/>
      <c r="M28" s="34"/>
      <c r="N28" s="34" t="s">
        <v>49</v>
      </c>
      <c r="O28" s="34" t="s">
        <v>49</v>
      </c>
      <c r="P28" s="34"/>
      <c r="Q28" s="34" t="s">
        <v>49</v>
      </c>
      <c r="R28" s="34">
        <v>5</v>
      </c>
      <c r="S28" s="34"/>
      <c r="T28" s="34" t="s">
        <v>49</v>
      </c>
      <c r="U28" s="34"/>
      <c r="V28" s="34" t="s">
        <v>49</v>
      </c>
      <c r="W28" s="34"/>
      <c r="X28" s="34"/>
      <c r="Y28" s="34"/>
      <c r="Z28" s="34" t="s">
        <v>49</v>
      </c>
      <c r="AA28" s="34">
        <v>5</v>
      </c>
      <c r="AB28" s="34" t="s">
        <v>49</v>
      </c>
      <c r="AC28" s="34"/>
      <c r="AD28" s="34"/>
      <c r="AE28" s="34"/>
      <c r="AF28" s="33">
        <f t="shared" si="0"/>
        <v>18</v>
      </c>
    </row>
    <row r="29" spans="1:32" ht="28.5" thickBot="1">
      <c r="A29" s="36">
        <v>26</v>
      </c>
      <c r="B29" s="12" t="s">
        <v>43</v>
      </c>
      <c r="C29" s="37">
        <v>2</v>
      </c>
      <c r="D29" s="34">
        <v>0</v>
      </c>
      <c r="E29" s="34">
        <v>1</v>
      </c>
      <c r="F29" s="34">
        <v>2</v>
      </c>
      <c r="G29" s="34">
        <v>3</v>
      </c>
      <c r="H29" s="34" t="s">
        <v>49</v>
      </c>
      <c r="I29" s="34"/>
      <c r="J29" s="34">
        <v>6</v>
      </c>
      <c r="K29" s="34">
        <v>0</v>
      </c>
      <c r="L29" s="34"/>
      <c r="M29" s="34" t="s">
        <v>49</v>
      </c>
      <c r="N29" s="34">
        <v>-1</v>
      </c>
      <c r="O29" s="34" t="s">
        <v>49</v>
      </c>
      <c r="P29" s="34">
        <v>7</v>
      </c>
      <c r="Q29" s="34">
        <v>-2</v>
      </c>
      <c r="R29" s="34" t="s">
        <v>49</v>
      </c>
      <c r="S29" s="34" t="s">
        <v>49</v>
      </c>
      <c r="T29" s="34"/>
      <c r="U29" s="34"/>
      <c r="V29" s="34" t="s">
        <v>49</v>
      </c>
      <c r="W29" s="34"/>
      <c r="X29" s="34"/>
      <c r="Y29" s="34">
        <v>9</v>
      </c>
      <c r="Z29" s="34" t="s">
        <v>49</v>
      </c>
      <c r="AA29" s="34">
        <v>9</v>
      </c>
      <c r="AB29" s="34">
        <v>10</v>
      </c>
      <c r="AC29" s="34"/>
      <c r="AD29" s="34">
        <v>-5</v>
      </c>
      <c r="AE29" s="34" t="s">
        <v>49</v>
      </c>
      <c r="AF29" s="33">
        <f t="shared" si="0"/>
        <v>37</v>
      </c>
    </row>
    <row r="30" spans="1:32" ht="28.5" thickBot="1">
      <c r="A30" s="36">
        <v>27</v>
      </c>
      <c r="B30" s="12" t="s">
        <v>48</v>
      </c>
      <c r="C30" s="35">
        <v>1</v>
      </c>
      <c r="D30" s="34">
        <v>0</v>
      </c>
      <c r="E30" s="34"/>
      <c r="F30" s="34">
        <v>2</v>
      </c>
      <c r="G30" s="34" t="s">
        <v>49</v>
      </c>
      <c r="H30" s="34"/>
      <c r="I30" s="34" t="s">
        <v>49</v>
      </c>
      <c r="J30" s="34">
        <v>6</v>
      </c>
      <c r="K30" s="34" t="s">
        <v>49</v>
      </c>
      <c r="L30" s="34"/>
      <c r="M30" s="34" t="s">
        <v>49</v>
      </c>
      <c r="N30" s="34">
        <v>0</v>
      </c>
      <c r="O30" s="34" t="s">
        <v>49</v>
      </c>
      <c r="P30" s="34" t="s">
        <v>49</v>
      </c>
      <c r="Q30" s="34"/>
      <c r="R30" s="34" t="s">
        <v>49</v>
      </c>
      <c r="S30" s="34">
        <v>-2</v>
      </c>
      <c r="T30" s="34"/>
      <c r="U30" s="34" t="s">
        <v>49</v>
      </c>
      <c r="V30" s="34" t="s">
        <v>49</v>
      </c>
      <c r="W30" s="34"/>
      <c r="X30" s="34"/>
      <c r="Y30" s="34"/>
      <c r="Z30" s="34"/>
      <c r="AA30" s="34"/>
      <c r="AB30" s="34" t="s">
        <v>49</v>
      </c>
      <c r="AC30" s="34" t="s">
        <v>49</v>
      </c>
      <c r="AD30" s="34" t="s">
        <v>49</v>
      </c>
      <c r="AE30" s="34"/>
      <c r="AF30" s="33">
        <f t="shared" si="0"/>
        <v>5</v>
      </c>
    </row>
    <row r="31" spans="1:32" ht="28.5" thickBot="1">
      <c r="A31" s="36">
        <v>28</v>
      </c>
      <c r="B31" s="12" t="s">
        <v>44</v>
      </c>
      <c r="C31" s="35"/>
      <c r="D31" s="34"/>
      <c r="E31" s="34" t="s">
        <v>49</v>
      </c>
      <c r="F31" s="34">
        <v>2</v>
      </c>
      <c r="G31" s="34"/>
      <c r="H31" s="34"/>
      <c r="I31" s="34"/>
      <c r="J31" s="34" t="s">
        <v>49</v>
      </c>
      <c r="K31" s="34"/>
      <c r="L31" s="34" t="s">
        <v>49</v>
      </c>
      <c r="M31" s="34">
        <v>4</v>
      </c>
      <c r="N31" s="34" t="s">
        <v>49</v>
      </c>
      <c r="O31" s="34" t="s">
        <v>49</v>
      </c>
      <c r="P31" s="34"/>
      <c r="Q31" s="34"/>
      <c r="R31" s="34">
        <v>5</v>
      </c>
      <c r="S31" s="34" t="s">
        <v>49</v>
      </c>
      <c r="T31" s="34"/>
      <c r="U31" s="34"/>
      <c r="V31" s="34" t="s">
        <v>49</v>
      </c>
      <c r="W31" s="34"/>
      <c r="X31" s="34"/>
      <c r="Y31" s="34"/>
      <c r="Z31" s="34"/>
      <c r="AA31" s="34"/>
      <c r="AB31" s="34" t="s">
        <v>49</v>
      </c>
      <c r="AC31" s="34"/>
      <c r="AD31" s="34"/>
      <c r="AE31" s="34"/>
      <c r="AF31" s="33">
        <f t="shared" si="0"/>
        <v>11</v>
      </c>
    </row>
    <row r="32" spans="1:32" ht="26.25" customHeight="1">
      <c r="A32" s="116" t="s">
        <v>7</v>
      </c>
      <c r="B32" s="118" t="s">
        <v>1</v>
      </c>
      <c r="C32" s="120" t="s">
        <v>2</v>
      </c>
      <c r="D32" s="31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2</v>
      </c>
      <c r="R32" s="32">
        <v>2</v>
      </c>
      <c r="S32" s="32">
        <v>2</v>
      </c>
      <c r="T32" s="32">
        <v>2</v>
      </c>
      <c r="U32" s="31">
        <v>2</v>
      </c>
      <c r="V32" s="32">
        <v>3</v>
      </c>
      <c r="W32" s="32">
        <v>3</v>
      </c>
      <c r="X32" s="31">
        <v>3</v>
      </c>
      <c r="Y32" s="31">
        <v>3</v>
      </c>
      <c r="Z32" s="31">
        <v>4</v>
      </c>
      <c r="AA32" s="31">
        <v>4</v>
      </c>
      <c r="AB32" s="31">
        <v>4</v>
      </c>
      <c r="AC32" s="31">
        <v>5</v>
      </c>
      <c r="AD32" s="31">
        <v>5</v>
      </c>
      <c r="AE32" s="31">
        <v>6</v>
      </c>
      <c r="AF32" s="121" t="s">
        <v>8</v>
      </c>
    </row>
    <row r="33" spans="1:32" ht="27" customHeight="1" thickBot="1">
      <c r="A33" s="117"/>
      <c r="B33" s="119"/>
      <c r="C33" s="117"/>
      <c r="D33" s="29">
        <v>0</v>
      </c>
      <c r="E33" s="30">
        <v>1</v>
      </c>
      <c r="F33" s="30">
        <v>2</v>
      </c>
      <c r="G33" s="30">
        <v>3</v>
      </c>
      <c r="H33" s="30">
        <v>4</v>
      </c>
      <c r="I33" s="30">
        <v>5</v>
      </c>
      <c r="J33" s="30">
        <v>6</v>
      </c>
      <c r="K33" s="30">
        <v>1</v>
      </c>
      <c r="L33" s="30">
        <v>2</v>
      </c>
      <c r="M33" s="30">
        <v>3</v>
      </c>
      <c r="N33" s="30">
        <v>4</v>
      </c>
      <c r="O33" s="30">
        <v>5</v>
      </c>
      <c r="P33" s="30">
        <v>6</v>
      </c>
      <c r="Q33" s="30">
        <v>2</v>
      </c>
      <c r="R33" s="30">
        <v>3</v>
      </c>
      <c r="S33" s="30">
        <v>4</v>
      </c>
      <c r="T33" s="30">
        <v>5</v>
      </c>
      <c r="U33" s="29">
        <v>6</v>
      </c>
      <c r="V33" s="30">
        <v>3</v>
      </c>
      <c r="W33" s="30">
        <v>4</v>
      </c>
      <c r="X33" s="29">
        <v>5</v>
      </c>
      <c r="Y33" s="29">
        <v>6</v>
      </c>
      <c r="Z33" s="29">
        <v>4</v>
      </c>
      <c r="AA33" s="29">
        <v>5</v>
      </c>
      <c r="AB33" s="29">
        <v>6</v>
      </c>
      <c r="AC33" s="29">
        <v>5</v>
      </c>
      <c r="AD33" s="29">
        <v>6</v>
      </c>
      <c r="AE33" s="29">
        <v>6</v>
      </c>
      <c r="AF33" s="117"/>
    </row>
    <row r="41" spans="1:32">
      <c r="AB41" s="28"/>
    </row>
  </sheetData>
  <mergeCells count="9">
    <mergeCell ref="A32:A33"/>
    <mergeCell ref="B32:B33"/>
    <mergeCell ref="C32:C33"/>
    <mergeCell ref="AF32:AF33"/>
    <mergeCell ref="B1:AE1"/>
    <mergeCell ref="A2:A3"/>
    <mergeCell ref="B2:B3"/>
    <mergeCell ref="C2:C3"/>
    <mergeCell ref="AF2:AF3"/>
  </mergeCells>
  <conditionalFormatting sqref="E4:AE31">
    <cfRule type="containsText" dxfId="30" priority="16" operator="containsText" text="с">
      <formula>NOT(ISERROR(SEARCH("с",E4)))</formula>
    </cfRule>
    <cfRule type="containsText" dxfId="29" priority="17" operator="containsText" text="c">
      <formula>NOT(ISERROR(SEARCH("c",E4)))</formula>
    </cfRule>
  </conditionalFormatting>
  <conditionalFormatting sqref="L4:L31 Q4:Q31">
    <cfRule type="cellIs" dxfId="28" priority="20" operator="equal">
      <formula>2</formula>
    </cfRule>
  </conditionalFormatting>
  <conditionalFormatting sqref="K4:P31 G11:J11">
    <cfRule type="cellIs" dxfId="27" priority="21" operator="equal">
      <formula>-1</formula>
    </cfRule>
  </conditionalFormatting>
  <conditionalFormatting sqref="Q4:U31">
    <cfRule type="cellIs" dxfId="26" priority="22" operator="equal">
      <formula>-2</formula>
    </cfRule>
  </conditionalFormatting>
  <conditionalFormatting sqref="V4:Y31">
    <cfRule type="cellIs" dxfId="25" priority="23" operator="equal">
      <formula>-3</formula>
    </cfRule>
  </conditionalFormatting>
  <conditionalFormatting sqref="Z4:AB31">
    <cfRule type="cellIs" dxfId="24" priority="24" operator="equal">
      <formula>-4</formula>
    </cfRule>
  </conditionalFormatting>
  <conditionalFormatting sqref="AC4:AD31">
    <cfRule type="cellIs" dxfId="23" priority="25" operator="equal">
      <formula>-5</formula>
    </cfRule>
  </conditionalFormatting>
  <conditionalFormatting sqref="AE4:AE31">
    <cfRule type="cellIs" dxfId="22" priority="5" operator="equal">
      <formula>12</formula>
    </cfRule>
    <cfRule type="cellIs" dxfId="21" priority="26" operator="equal">
      <formula>-6</formula>
    </cfRule>
  </conditionalFormatting>
  <conditionalFormatting sqref="K4:K31 G11:J11">
    <cfRule type="cellIs" dxfId="20" priority="27" operator="equal">
      <formula>1</formula>
    </cfRule>
  </conditionalFormatting>
  <conditionalFormatting sqref="M4:M31 R4:R31 V4:V31">
    <cfRule type="cellIs" dxfId="19" priority="28" operator="equal">
      <formula>3</formula>
    </cfRule>
  </conditionalFormatting>
  <conditionalFormatting sqref="N4:N31 S4:S31 W4:W31 Z4:Z31">
    <cfRule type="cellIs" dxfId="18" priority="29" operator="equal">
      <formula>4</formula>
    </cfRule>
  </conditionalFormatting>
  <conditionalFormatting sqref="O4:O31 T4:T31 X4:X31 AA4:AA31 AC4:AC31">
    <cfRule type="cellIs" dxfId="17" priority="30" operator="equal">
      <formula>5</formula>
    </cfRule>
  </conditionalFormatting>
  <conditionalFormatting sqref="P4:P31 U4:U31 Y4:Y31 AB4:AB31 AD4:AE31">
    <cfRule type="cellIs" dxfId="16" priority="31" operator="equal">
      <formula>6</formula>
    </cfRule>
  </conditionalFormatting>
  <conditionalFormatting sqref="D4:D31 E6:AA7 AD6:AE7 E9:AA9 AD9:AE9 AB4:AC31">
    <cfRule type="cellIs" dxfId="15" priority="18" operator="equal">
      <formula>10</formula>
    </cfRule>
  </conditionalFormatting>
  <conditionalFormatting sqref="E4:E31">
    <cfRule type="cellIs" dxfId="14" priority="15" operator="equal">
      <formula>1</formula>
    </cfRule>
  </conditionalFormatting>
  <conditionalFormatting sqref="F4:F31 K4:K31 G11:J11">
    <cfRule type="cellIs" dxfId="13" priority="14" operator="equal">
      <formula>2</formula>
    </cfRule>
  </conditionalFormatting>
  <conditionalFormatting sqref="G4:G31 L4:L31">
    <cfRule type="cellIs" dxfId="12" priority="13" operator="equal">
      <formula>3</formula>
    </cfRule>
  </conditionalFormatting>
  <conditionalFormatting sqref="H4:H31 M4:M31 Q4:Q31">
    <cfRule type="cellIs" dxfId="11" priority="12" operator="equal">
      <formula>4</formula>
    </cfRule>
  </conditionalFormatting>
  <conditionalFormatting sqref="I4:I31 N4:N31 R4:R31">
    <cfRule type="cellIs" dxfId="10" priority="11" operator="equal">
      <formula>5</formula>
    </cfRule>
  </conditionalFormatting>
  <conditionalFormatting sqref="J4:J31 O4:O31 S4:S31 V4:V31">
    <cfRule type="cellIs" dxfId="9" priority="10" operator="equal">
      <formula>6</formula>
    </cfRule>
  </conditionalFormatting>
  <conditionalFormatting sqref="P4:P31 T4:T31 W4:W31">
    <cfRule type="cellIs" dxfId="8" priority="9" operator="equal">
      <formula>7</formula>
    </cfRule>
  </conditionalFormatting>
  <conditionalFormatting sqref="U4:U31 Z4:Z31 X4:X31">
    <cfRule type="cellIs" dxfId="7" priority="8" operator="equal">
      <formula>8</formula>
    </cfRule>
  </conditionalFormatting>
  <conditionalFormatting sqref="AA4:AA31 Y4:Y31">
    <cfRule type="cellIs" dxfId="6" priority="7" operator="equal">
      <formula>9</formula>
    </cfRule>
  </conditionalFormatting>
  <conditionalFormatting sqref="AD4:AD30">
    <cfRule type="cellIs" dxfId="5" priority="6" operator="equal">
      <formula>11</formula>
    </cfRule>
  </conditionalFormatting>
  <conditionalFormatting sqref="D6:AE6">
    <cfRule type="containsBlanks" priority="4">
      <formula>LEN(TRIM(D6))=0</formula>
    </cfRule>
  </conditionalFormatting>
  <conditionalFormatting sqref="D4:AE31">
    <cfRule type="containsBlanks" dxfId="4" priority="3">
      <formula>LEN(TRIM(D4))=0</formula>
    </cfRule>
    <cfRule type="cellIs" dxfId="3" priority="19" operator="equal">
      <formula>0</formula>
    </cfRule>
  </conditionalFormatting>
  <conditionalFormatting sqref="AC30">
    <cfRule type="cellIs" dxfId="2" priority="1" operator="equal">
      <formula>-4</formula>
    </cfRule>
  </conditionalFormatting>
  <conditionalFormatting sqref="AC30">
    <cfRule type="cellIs" dxfId="1" priority="2" operator="equal">
      <formula>6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5"/>
  <sheetViews>
    <sheetView zoomScale="87" zoomScaleNormal="87" workbookViewId="0">
      <selection activeCell="P25" sqref="P25"/>
    </sheetView>
  </sheetViews>
  <sheetFormatPr defaultColWidth="14.42578125" defaultRowHeight="15" customHeight="1"/>
  <cols>
    <col min="1" max="1" width="9.42578125" style="42" customWidth="1"/>
    <col min="2" max="2" width="10.140625" style="42" customWidth="1"/>
    <col min="3" max="3" width="49.28515625" style="42" customWidth="1"/>
    <col min="4" max="19" width="7.7109375" style="42" customWidth="1"/>
    <col min="20" max="20" width="7.140625" style="42" customWidth="1"/>
    <col min="21" max="21" width="13.5703125" style="42" customWidth="1"/>
    <col min="22" max="22" width="20.7109375" style="82" bestFit="1" customWidth="1"/>
    <col min="23" max="23" width="11.7109375" style="42" bestFit="1" customWidth="1"/>
    <col min="24" max="24" width="25.28515625" style="42" bestFit="1" customWidth="1"/>
    <col min="25" max="16384" width="14.42578125" style="42"/>
  </cols>
  <sheetData>
    <row r="1" spans="1:24" ht="15.75" customHeight="1" thickBot="1">
      <c r="B1" s="62"/>
      <c r="C1" s="65" t="s">
        <v>19</v>
      </c>
      <c r="D1" s="66"/>
      <c r="E1" s="66"/>
      <c r="F1" s="66"/>
      <c r="G1" s="66"/>
      <c r="H1" s="67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3"/>
      <c r="U1" s="63"/>
      <c r="V1" s="78"/>
      <c r="W1" s="62"/>
      <c r="X1" s="62"/>
    </row>
    <row r="2" spans="1:24" ht="28.5" customHeight="1" thickBot="1">
      <c r="B2" s="62"/>
      <c r="C2" s="64" t="s">
        <v>52</v>
      </c>
      <c r="D2" s="83">
        <v>0.45069444444444445</v>
      </c>
      <c r="E2" s="83">
        <v>0.46180555555555558</v>
      </c>
      <c r="F2" s="83">
        <v>0.4777777777777778</v>
      </c>
      <c r="G2" s="83">
        <v>0.4548611111111111</v>
      </c>
      <c r="H2" s="83">
        <v>0.4604166666666667</v>
      </c>
      <c r="I2" s="83">
        <v>0.52500000000000002</v>
      </c>
      <c r="J2" s="83">
        <v>0.45347222222222222</v>
      </c>
      <c r="K2" s="83">
        <v>0.45902777777777781</v>
      </c>
      <c r="L2" s="83">
        <v>0.45694444444444443</v>
      </c>
      <c r="M2" s="83">
        <v>0.48541666666666666</v>
      </c>
      <c r="N2" s="83">
        <v>0.47916666666666669</v>
      </c>
      <c r="O2" s="83">
        <v>0.45277777777777778</v>
      </c>
      <c r="P2" s="83">
        <v>0.4513888888888889</v>
      </c>
      <c r="Q2" s="83">
        <v>0.51666666666666672</v>
      </c>
      <c r="R2" s="83">
        <v>0.48333333333333334</v>
      </c>
      <c r="S2" s="83">
        <v>0.47638888888888892</v>
      </c>
      <c r="T2" s="63"/>
      <c r="U2" s="63"/>
      <c r="V2" s="78"/>
      <c r="W2" s="62"/>
      <c r="X2" s="62"/>
    </row>
    <row r="3" spans="1:24" s="95" customFormat="1" ht="30.75" customHeight="1" thickBot="1">
      <c r="B3" s="96"/>
      <c r="C3" s="97" t="s">
        <v>53</v>
      </c>
      <c r="D3" s="98">
        <f>D2+30/1440</f>
        <v>0.47152777777777777</v>
      </c>
      <c r="E3" s="98">
        <f t="shared" ref="E3:S3" si="0">E2+30/1440</f>
        <v>0.4826388888888889</v>
      </c>
      <c r="F3" s="98">
        <f t="shared" si="0"/>
        <v>0.49861111111111112</v>
      </c>
      <c r="G3" s="98">
        <f t="shared" si="0"/>
        <v>0.47569444444444442</v>
      </c>
      <c r="H3" s="98">
        <f t="shared" si="0"/>
        <v>0.48125000000000001</v>
      </c>
      <c r="I3" s="98">
        <f t="shared" si="0"/>
        <v>0.54583333333333339</v>
      </c>
      <c r="J3" s="98">
        <f t="shared" si="0"/>
        <v>0.47430555555555554</v>
      </c>
      <c r="K3" s="98">
        <f t="shared" si="0"/>
        <v>0.47986111111111113</v>
      </c>
      <c r="L3" s="98">
        <f t="shared" si="0"/>
        <v>0.47777777777777775</v>
      </c>
      <c r="M3" s="98">
        <f t="shared" si="0"/>
        <v>0.50624999999999998</v>
      </c>
      <c r="N3" s="98">
        <f t="shared" si="0"/>
        <v>0.5</v>
      </c>
      <c r="O3" s="98">
        <f t="shared" si="0"/>
        <v>0.47361111111111109</v>
      </c>
      <c r="P3" s="98">
        <f t="shared" si="0"/>
        <v>0.47222222222222221</v>
      </c>
      <c r="Q3" s="98">
        <f t="shared" si="0"/>
        <v>0.53750000000000009</v>
      </c>
      <c r="R3" s="98">
        <f t="shared" si="0"/>
        <v>0.50416666666666665</v>
      </c>
      <c r="S3" s="98">
        <f t="shared" si="0"/>
        <v>0.49722222222222223</v>
      </c>
      <c r="T3" s="99"/>
      <c r="U3" s="99"/>
      <c r="V3" s="96"/>
      <c r="W3" s="96"/>
      <c r="X3" s="96"/>
    </row>
    <row r="4" spans="1:24" ht="20.25" customHeight="1" thickBot="1">
      <c r="B4" s="49" t="s">
        <v>15</v>
      </c>
      <c r="C4" s="50" t="s">
        <v>14</v>
      </c>
      <c r="D4" s="100">
        <v>1</v>
      </c>
      <c r="E4" s="100">
        <v>2</v>
      </c>
      <c r="F4" s="100">
        <v>3</v>
      </c>
      <c r="G4" s="100">
        <v>4</v>
      </c>
      <c r="H4" s="101">
        <v>5</v>
      </c>
      <c r="I4" s="48">
        <v>6</v>
      </c>
      <c r="J4" s="100">
        <v>7</v>
      </c>
      <c r="K4" s="100">
        <v>8</v>
      </c>
      <c r="L4" s="101">
        <v>9</v>
      </c>
      <c r="M4" s="100">
        <v>10</v>
      </c>
      <c r="N4" s="101">
        <v>11</v>
      </c>
      <c r="O4" s="100">
        <v>12</v>
      </c>
      <c r="P4" s="101">
        <v>13</v>
      </c>
      <c r="Q4" s="100">
        <v>14</v>
      </c>
      <c r="R4" s="100">
        <v>15</v>
      </c>
      <c r="S4" s="102">
        <v>16</v>
      </c>
      <c r="T4" s="51" t="s">
        <v>13</v>
      </c>
      <c r="U4" s="52" t="s">
        <v>12</v>
      </c>
      <c r="V4" s="79" t="s">
        <v>16</v>
      </c>
      <c r="W4" s="53" t="s">
        <v>17</v>
      </c>
      <c r="X4" s="54" t="s">
        <v>18</v>
      </c>
    </row>
    <row r="5" spans="1:24" ht="21.75" customHeight="1" thickBot="1">
      <c r="A5" s="42">
        <f t="shared" ref="A5:A32" si="1">U5</f>
        <v>127</v>
      </c>
      <c r="B5" s="77">
        <f>_xlfn.RANK.EQ(A5,$A$5:$A$32,1)</f>
        <v>28</v>
      </c>
      <c r="C5" s="76" t="s">
        <v>31</v>
      </c>
      <c r="D5" s="86">
        <v>12</v>
      </c>
      <c r="E5" s="57">
        <v>0</v>
      </c>
      <c r="F5" s="57">
        <v>15</v>
      </c>
      <c r="G5" s="57">
        <v>12</v>
      </c>
      <c r="H5" s="57">
        <v>15</v>
      </c>
      <c r="I5" s="57">
        <v>0</v>
      </c>
      <c r="J5" s="57">
        <v>12</v>
      </c>
      <c r="K5" s="57">
        <v>15</v>
      </c>
      <c r="L5" s="57">
        <v>14</v>
      </c>
      <c r="M5" s="86">
        <v>10</v>
      </c>
      <c r="N5" s="86">
        <v>-5</v>
      </c>
      <c r="O5" s="57">
        <v>13</v>
      </c>
      <c r="P5" s="86">
        <v>14</v>
      </c>
      <c r="Q5" s="57">
        <v>0</v>
      </c>
      <c r="R5" s="57">
        <v>0</v>
      </c>
      <c r="S5" s="86">
        <v>-5</v>
      </c>
      <c r="T5" s="47"/>
      <c r="U5" s="84">
        <f t="shared" ref="U5:U32" si="2">SUM(D5:S5)+X5-T5</f>
        <v>127</v>
      </c>
      <c r="V5" s="80" t="s">
        <v>29</v>
      </c>
      <c r="W5" s="93">
        <v>5</v>
      </c>
      <c r="X5" s="103">
        <v>5</v>
      </c>
    </row>
    <row r="6" spans="1:24" ht="21.75" customHeight="1" thickBot="1">
      <c r="A6" s="42">
        <f t="shared" si="1"/>
        <v>76</v>
      </c>
      <c r="B6" s="77">
        <f t="shared" ref="B6:B32" si="3">_xlfn.RANK.EQ(A6,$A$5:$A$32,1)</f>
        <v>26</v>
      </c>
      <c r="C6" s="76" t="s">
        <v>29</v>
      </c>
      <c r="D6" s="86">
        <v>6</v>
      </c>
      <c r="E6" s="57">
        <v>0</v>
      </c>
      <c r="F6" s="57">
        <v>0</v>
      </c>
      <c r="G6" s="57">
        <v>0</v>
      </c>
      <c r="H6" s="85">
        <v>0</v>
      </c>
      <c r="I6" s="57">
        <v>0</v>
      </c>
      <c r="J6" s="57">
        <v>10</v>
      </c>
      <c r="K6" s="57">
        <v>13</v>
      </c>
      <c r="L6" s="57">
        <v>11</v>
      </c>
      <c r="M6" s="57">
        <v>14</v>
      </c>
      <c r="N6" s="57">
        <v>14</v>
      </c>
      <c r="O6" s="57">
        <v>6</v>
      </c>
      <c r="P6" s="86">
        <v>-5</v>
      </c>
      <c r="Q6" s="86">
        <v>-5</v>
      </c>
      <c r="R6" s="86">
        <v>12</v>
      </c>
      <c r="S6" s="57">
        <v>0</v>
      </c>
      <c r="T6" s="47"/>
      <c r="U6" s="84">
        <f t="shared" si="2"/>
        <v>76</v>
      </c>
      <c r="V6" s="80" t="s">
        <v>46</v>
      </c>
      <c r="W6" s="94">
        <v>6</v>
      </c>
      <c r="X6" s="104"/>
    </row>
    <row r="7" spans="1:24" ht="21.75" customHeight="1" thickBot="1">
      <c r="A7" s="42">
        <f t="shared" si="1"/>
        <v>76</v>
      </c>
      <c r="B7" s="77">
        <f t="shared" si="3"/>
        <v>26</v>
      </c>
      <c r="C7" s="76" t="s">
        <v>33</v>
      </c>
      <c r="D7" s="90">
        <v>-5</v>
      </c>
      <c r="E7" s="57" t="str">
        <f>IF($W7=E$4,"g","")</f>
        <v/>
      </c>
      <c r="F7" s="57">
        <v>14</v>
      </c>
      <c r="G7" s="57" t="str">
        <f>IF($W7=G$4,"g","")</f>
        <v/>
      </c>
      <c r="H7" s="57" t="str">
        <f>IF($W7=H$4,"g","")</f>
        <v/>
      </c>
      <c r="I7" s="57">
        <v>15</v>
      </c>
      <c r="J7" s="57">
        <v>6</v>
      </c>
      <c r="K7" s="57">
        <v>9</v>
      </c>
      <c r="L7" s="57">
        <v>10</v>
      </c>
      <c r="M7" s="57">
        <v>0</v>
      </c>
      <c r="N7" s="57" t="str">
        <f>IF($W7=N$4,"g","")</f>
        <v/>
      </c>
      <c r="O7" s="57">
        <v>0</v>
      </c>
      <c r="P7" s="86">
        <v>12</v>
      </c>
      <c r="Q7" s="57">
        <v>15</v>
      </c>
      <c r="R7" s="57" t="str">
        <f>IF($W7=R$4,"g","")</f>
        <v/>
      </c>
      <c r="S7" s="57">
        <v>0</v>
      </c>
      <c r="T7" s="47"/>
      <c r="U7" s="84">
        <f t="shared" si="2"/>
        <v>76</v>
      </c>
      <c r="V7" s="80" t="s">
        <v>26</v>
      </c>
      <c r="W7" s="94">
        <v>1</v>
      </c>
      <c r="X7" s="104"/>
    </row>
    <row r="8" spans="1:24" ht="21.75" customHeight="1" thickBot="1">
      <c r="A8" s="42">
        <f t="shared" si="1"/>
        <v>67</v>
      </c>
      <c r="B8" s="77">
        <f t="shared" si="3"/>
        <v>25</v>
      </c>
      <c r="C8" s="76" t="s">
        <v>21</v>
      </c>
      <c r="D8" s="86">
        <v>-5</v>
      </c>
      <c r="E8" s="86">
        <v>-5</v>
      </c>
      <c r="F8" s="86">
        <v>12</v>
      </c>
      <c r="G8" s="86">
        <v>-5</v>
      </c>
      <c r="H8" s="57">
        <v>0</v>
      </c>
      <c r="I8" s="86">
        <v>0</v>
      </c>
      <c r="J8" s="86">
        <v>14</v>
      </c>
      <c r="K8" s="57">
        <v>12</v>
      </c>
      <c r="L8" s="57">
        <v>0</v>
      </c>
      <c r="M8" s="57">
        <v>0</v>
      </c>
      <c r="N8" s="57">
        <v>12</v>
      </c>
      <c r="O8" s="86">
        <v>12</v>
      </c>
      <c r="P8" s="85">
        <v>15</v>
      </c>
      <c r="Q8" s="57">
        <v>0</v>
      </c>
      <c r="R8" s="86">
        <v>-5</v>
      </c>
      <c r="S8" s="57" t="str">
        <f>IF($W8=S$4,"g","")</f>
        <v/>
      </c>
      <c r="T8" s="47">
        <v>5</v>
      </c>
      <c r="U8" s="84">
        <f t="shared" si="2"/>
        <v>67</v>
      </c>
      <c r="V8" s="80" t="s">
        <v>48</v>
      </c>
      <c r="W8" s="94">
        <v>8</v>
      </c>
      <c r="X8" s="104">
        <v>15</v>
      </c>
    </row>
    <row r="9" spans="1:24" ht="21.75" customHeight="1" thickBot="1">
      <c r="A9" s="42">
        <f t="shared" si="1"/>
        <v>63</v>
      </c>
      <c r="B9" s="77">
        <f t="shared" si="3"/>
        <v>24</v>
      </c>
      <c r="C9" s="76" t="s">
        <v>32</v>
      </c>
      <c r="D9" s="57">
        <v>15</v>
      </c>
      <c r="E9" s="57">
        <v>0</v>
      </c>
      <c r="F9" s="57" t="str">
        <f>IF($W9=F$4,"g","")</f>
        <v/>
      </c>
      <c r="G9" s="86">
        <v>-5</v>
      </c>
      <c r="H9" s="91">
        <v>0</v>
      </c>
      <c r="I9" s="86">
        <v>0</v>
      </c>
      <c r="J9" s="86">
        <v>7</v>
      </c>
      <c r="K9" s="86">
        <v>14</v>
      </c>
      <c r="L9" s="86">
        <v>-5</v>
      </c>
      <c r="M9" s="57">
        <v>12</v>
      </c>
      <c r="N9" s="57">
        <v>11</v>
      </c>
      <c r="O9" s="86">
        <v>-5</v>
      </c>
      <c r="P9" s="86">
        <v>10</v>
      </c>
      <c r="Q9" s="86">
        <v>-5</v>
      </c>
      <c r="R9" s="86">
        <v>14</v>
      </c>
      <c r="S9" s="57" t="str">
        <f>IF($W9=S$4,"g","")</f>
        <v/>
      </c>
      <c r="T9" s="47"/>
      <c r="U9" s="84">
        <f t="shared" si="2"/>
        <v>63</v>
      </c>
      <c r="V9" s="80" t="s">
        <v>38</v>
      </c>
      <c r="W9" s="94">
        <v>5</v>
      </c>
      <c r="X9" s="104"/>
    </row>
    <row r="10" spans="1:24" ht="21.75" customHeight="1" thickBot="1">
      <c r="A10" s="42">
        <f t="shared" si="1"/>
        <v>52</v>
      </c>
      <c r="B10" s="77">
        <f t="shared" si="3"/>
        <v>23</v>
      </c>
      <c r="C10" s="76" t="s">
        <v>35</v>
      </c>
      <c r="D10" s="86">
        <v>10</v>
      </c>
      <c r="E10" s="57">
        <v>15</v>
      </c>
      <c r="F10" s="86">
        <v>13</v>
      </c>
      <c r="G10" s="57">
        <v>14</v>
      </c>
      <c r="H10" s="86">
        <v>-5</v>
      </c>
      <c r="I10" s="57">
        <v>0</v>
      </c>
      <c r="J10" s="57" t="str">
        <f>IF($W10=J$4,"g","")</f>
        <v/>
      </c>
      <c r="K10" s="86">
        <v>-5</v>
      </c>
      <c r="L10" s="86">
        <v>-5</v>
      </c>
      <c r="M10" s="86">
        <v>-5</v>
      </c>
      <c r="N10" s="86">
        <v>-5</v>
      </c>
      <c r="O10" s="57">
        <v>10</v>
      </c>
      <c r="P10" s="86">
        <v>-5</v>
      </c>
      <c r="Q10" s="86">
        <v>-5</v>
      </c>
      <c r="R10" s="57">
        <v>15</v>
      </c>
      <c r="S10" s="86">
        <v>-5</v>
      </c>
      <c r="T10" s="47"/>
      <c r="U10" s="84">
        <f t="shared" si="2"/>
        <v>52</v>
      </c>
      <c r="V10" s="80" t="s">
        <v>38</v>
      </c>
      <c r="W10" s="94">
        <v>2</v>
      </c>
      <c r="X10" s="104">
        <v>15</v>
      </c>
    </row>
    <row r="11" spans="1:24" ht="21.75" customHeight="1" thickBot="1">
      <c r="A11" s="42">
        <f t="shared" si="1"/>
        <v>49</v>
      </c>
      <c r="B11" s="77">
        <f t="shared" si="3"/>
        <v>22</v>
      </c>
      <c r="C11" s="76" t="s">
        <v>43</v>
      </c>
      <c r="D11" s="86">
        <v>-5</v>
      </c>
      <c r="E11" s="57">
        <v>0</v>
      </c>
      <c r="F11" s="57">
        <v>0</v>
      </c>
      <c r="G11" s="57">
        <v>11</v>
      </c>
      <c r="H11" s="57">
        <v>0</v>
      </c>
      <c r="I11" s="86" t="str">
        <f>IF($W11=I$4,"g","")</f>
        <v/>
      </c>
      <c r="J11" s="57" t="str">
        <f>IF($W11=J$4,"g","")</f>
        <v/>
      </c>
      <c r="K11" s="57">
        <v>7</v>
      </c>
      <c r="L11" s="57">
        <v>15</v>
      </c>
      <c r="M11" s="57">
        <v>7</v>
      </c>
      <c r="N11" s="57">
        <v>0</v>
      </c>
      <c r="O11" s="57">
        <v>8</v>
      </c>
      <c r="P11" s="86">
        <v>-5</v>
      </c>
      <c r="Q11" s="57">
        <v>0</v>
      </c>
      <c r="R11" s="57">
        <v>11</v>
      </c>
      <c r="S11" s="57">
        <v>0</v>
      </c>
      <c r="T11" s="47"/>
      <c r="U11" s="84">
        <f t="shared" si="2"/>
        <v>49</v>
      </c>
      <c r="V11" s="80" t="s">
        <v>39</v>
      </c>
      <c r="W11" s="94">
        <v>9</v>
      </c>
      <c r="X11" s="104"/>
    </row>
    <row r="12" spans="1:24" ht="21.75" customHeight="1" thickBot="1">
      <c r="A12" s="42">
        <f t="shared" si="1"/>
        <v>41</v>
      </c>
      <c r="B12" s="77">
        <f t="shared" si="3"/>
        <v>21</v>
      </c>
      <c r="C12" s="76" t="s">
        <v>46</v>
      </c>
      <c r="D12" s="86">
        <v>4</v>
      </c>
      <c r="E12" s="57">
        <v>0</v>
      </c>
      <c r="F12" s="57">
        <v>10</v>
      </c>
      <c r="G12" s="57">
        <v>10</v>
      </c>
      <c r="H12" s="57">
        <v>0</v>
      </c>
      <c r="I12" s="85">
        <v>0</v>
      </c>
      <c r="J12" s="57">
        <v>9</v>
      </c>
      <c r="K12" s="57">
        <v>10</v>
      </c>
      <c r="L12" s="57">
        <v>0</v>
      </c>
      <c r="M12" s="57" t="str">
        <f>IF($W12=M$4,"g","")</f>
        <v/>
      </c>
      <c r="N12" s="57" t="str">
        <f>IF($W12=N$4,"g","")</f>
        <v/>
      </c>
      <c r="O12" s="57">
        <v>3</v>
      </c>
      <c r="P12" s="86">
        <v>-5</v>
      </c>
      <c r="Q12" s="57">
        <v>0</v>
      </c>
      <c r="R12" s="57" t="str">
        <f>IF($W12=R$4,"g","")</f>
        <v/>
      </c>
      <c r="S12" s="57">
        <v>0</v>
      </c>
      <c r="T12" s="47"/>
      <c r="U12" s="84">
        <f t="shared" si="2"/>
        <v>41</v>
      </c>
      <c r="V12" s="80" t="s">
        <v>41</v>
      </c>
      <c r="W12" s="94">
        <v>7</v>
      </c>
      <c r="X12" s="104"/>
    </row>
    <row r="13" spans="1:24" ht="21.75" customHeight="1" thickBot="1">
      <c r="A13" s="42">
        <f t="shared" si="1"/>
        <v>39</v>
      </c>
      <c r="B13" s="77">
        <f t="shared" si="3"/>
        <v>20</v>
      </c>
      <c r="C13" s="76" t="s">
        <v>38</v>
      </c>
      <c r="D13" s="86">
        <v>-5</v>
      </c>
      <c r="E13" s="85">
        <v>0</v>
      </c>
      <c r="F13" s="86">
        <v>-5</v>
      </c>
      <c r="G13" s="57">
        <v>15</v>
      </c>
      <c r="H13" s="86">
        <v>-5</v>
      </c>
      <c r="I13" s="57">
        <v>0</v>
      </c>
      <c r="J13" s="57">
        <v>11</v>
      </c>
      <c r="K13" s="57">
        <v>5</v>
      </c>
      <c r="L13" s="57">
        <v>13</v>
      </c>
      <c r="M13" s="86">
        <v>-5</v>
      </c>
      <c r="N13" s="86">
        <v>-5</v>
      </c>
      <c r="O13" s="57">
        <v>14</v>
      </c>
      <c r="P13" s="86">
        <v>11</v>
      </c>
      <c r="Q13" s="57">
        <v>0</v>
      </c>
      <c r="R13" s="57">
        <v>0</v>
      </c>
      <c r="S13" s="86">
        <v>-5</v>
      </c>
      <c r="T13" s="47"/>
      <c r="U13" s="84">
        <f t="shared" si="2"/>
        <v>39</v>
      </c>
      <c r="V13" s="80" t="s">
        <v>35</v>
      </c>
      <c r="W13" s="94">
        <v>3</v>
      </c>
      <c r="X13" s="104"/>
    </row>
    <row r="14" spans="1:24" ht="21.75" customHeight="1" thickBot="1">
      <c r="A14" s="42">
        <f t="shared" si="1"/>
        <v>35</v>
      </c>
      <c r="B14" s="77">
        <f t="shared" si="3"/>
        <v>18</v>
      </c>
      <c r="C14" s="76" t="s">
        <v>24</v>
      </c>
      <c r="D14" s="86">
        <v>13</v>
      </c>
      <c r="E14" s="57">
        <v>0</v>
      </c>
      <c r="F14" s="89">
        <v>0</v>
      </c>
      <c r="G14" s="57">
        <v>13</v>
      </c>
      <c r="H14" s="57">
        <v>0</v>
      </c>
      <c r="I14" s="57">
        <v>0</v>
      </c>
      <c r="J14" s="57">
        <v>0</v>
      </c>
      <c r="K14" s="57">
        <v>6</v>
      </c>
      <c r="L14" s="57">
        <v>0</v>
      </c>
      <c r="M14" s="57">
        <v>8</v>
      </c>
      <c r="N14" s="57">
        <v>0</v>
      </c>
      <c r="O14" s="57">
        <v>0</v>
      </c>
      <c r="P14" s="86">
        <v>-5</v>
      </c>
      <c r="Q14" s="85">
        <v>0</v>
      </c>
      <c r="R14" s="57">
        <v>0</v>
      </c>
      <c r="S14" s="57">
        <v>0</v>
      </c>
      <c r="T14" s="47"/>
      <c r="U14" s="84">
        <f t="shared" si="2"/>
        <v>35</v>
      </c>
      <c r="V14" s="80" t="s">
        <v>30</v>
      </c>
      <c r="W14" s="93">
        <v>7</v>
      </c>
      <c r="X14" s="104"/>
    </row>
    <row r="15" spans="1:24" ht="21.75" customHeight="1" thickBot="1">
      <c r="A15" s="42">
        <f t="shared" si="1"/>
        <v>35</v>
      </c>
      <c r="B15" s="77">
        <f t="shared" si="3"/>
        <v>18</v>
      </c>
      <c r="C15" s="76" t="s">
        <v>48</v>
      </c>
      <c r="D15" s="86">
        <v>-5</v>
      </c>
      <c r="E15" s="57">
        <v>0</v>
      </c>
      <c r="F15" s="57" t="str">
        <f>IF($W15=F$4,"g","")</f>
        <v/>
      </c>
      <c r="G15" s="57">
        <v>0</v>
      </c>
      <c r="H15" s="57" t="str">
        <f>IF($W15=H$4,"g","")</f>
        <v/>
      </c>
      <c r="I15" s="57">
        <v>0</v>
      </c>
      <c r="J15" s="57">
        <v>13</v>
      </c>
      <c r="K15" s="85">
        <v>0</v>
      </c>
      <c r="L15" s="57">
        <v>0</v>
      </c>
      <c r="M15" s="57">
        <v>15</v>
      </c>
      <c r="N15" s="57">
        <v>13</v>
      </c>
      <c r="O15" s="57">
        <v>4</v>
      </c>
      <c r="P15" s="86">
        <v>-5</v>
      </c>
      <c r="Q15" s="57">
        <v>0</v>
      </c>
      <c r="R15" s="57" t="str">
        <f>IF($W15=R$4,"g","")</f>
        <v/>
      </c>
      <c r="S15" s="57">
        <v>0</v>
      </c>
      <c r="T15" s="47"/>
      <c r="U15" s="84">
        <f t="shared" si="2"/>
        <v>35</v>
      </c>
      <c r="V15" s="80" t="s">
        <v>21</v>
      </c>
      <c r="W15" s="94">
        <v>2</v>
      </c>
      <c r="X15" s="104"/>
    </row>
    <row r="16" spans="1:24" ht="21.75" customHeight="1" thickBot="1">
      <c r="A16" s="42">
        <f t="shared" si="1"/>
        <v>34</v>
      </c>
      <c r="B16" s="77">
        <f t="shared" si="3"/>
        <v>17</v>
      </c>
      <c r="C16" s="76" t="s">
        <v>41</v>
      </c>
      <c r="D16" s="86">
        <v>-5</v>
      </c>
      <c r="E16" s="86">
        <v>-5</v>
      </c>
      <c r="F16" s="57" t="str">
        <f>IF($W16=F$4,"g","")</f>
        <v/>
      </c>
      <c r="G16" s="86">
        <v>-5</v>
      </c>
      <c r="H16" s="57">
        <v>0</v>
      </c>
      <c r="I16" s="57">
        <v>0</v>
      </c>
      <c r="J16" s="85">
        <v>15</v>
      </c>
      <c r="K16" s="57">
        <v>8</v>
      </c>
      <c r="L16" s="57">
        <v>0</v>
      </c>
      <c r="M16" s="57">
        <v>13</v>
      </c>
      <c r="N16" s="57" t="str">
        <f>IF($W16=N$4,"g","")</f>
        <v/>
      </c>
      <c r="O16" s="57">
        <v>0</v>
      </c>
      <c r="P16" s="86">
        <v>13</v>
      </c>
      <c r="Q16" s="57">
        <v>0</v>
      </c>
      <c r="R16" s="57">
        <v>0</v>
      </c>
      <c r="S16" s="57">
        <v>0</v>
      </c>
      <c r="T16" s="47"/>
      <c r="U16" s="84">
        <f t="shared" si="2"/>
        <v>34</v>
      </c>
      <c r="V16" s="80" t="s">
        <v>32</v>
      </c>
      <c r="W16" s="94">
        <v>9</v>
      </c>
      <c r="X16" s="104"/>
    </row>
    <row r="17" spans="1:24" ht="21.75" customHeight="1" thickBot="1">
      <c r="A17" s="42">
        <f t="shared" si="1"/>
        <v>25</v>
      </c>
      <c r="B17" s="77">
        <f t="shared" si="3"/>
        <v>16</v>
      </c>
      <c r="C17" s="76" t="s">
        <v>28</v>
      </c>
      <c r="D17" s="86">
        <v>9</v>
      </c>
      <c r="E17" s="57">
        <v>0</v>
      </c>
      <c r="F17" s="57">
        <v>0</v>
      </c>
      <c r="G17" s="57">
        <v>0</v>
      </c>
      <c r="H17" s="57" t="str">
        <f>IF($W17=H$4,"g","")</f>
        <v/>
      </c>
      <c r="I17" s="57">
        <v>0</v>
      </c>
      <c r="J17" s="57">
        <v>5</v>
      </c>
      <c r="K17" s="57">
        <v>11</v>
      </c>
      <c r="L17" s="57">
        <v>0</v>
      </c>
      <c r="M17" s="57">
        <v>0</v>
      </c>
      <c r="N17" s="57" t="str">
        <f>IF($W17=N$4,"g","")</f>
        <v/>
      </c>
      <c r="O17" s="57">
        <v>5</v>
      </c>
      <c r="P17" s="86">
        <v>-5</v>
      </c>
      <c r="Q17" s="57">
        <v>0</v>
      </c>
      <c r="R17" s="57" t="str">
        <f>IF($W17=R$4,"g","")</f>
        <v/>
      </c>
      <c r="S17" s="57">
        <v>0</v>
      </c>
      <c r="T17" s="47"/>
      <c r="U17" s="84">
        <f t="shared" si="2"/>
        <v>25</v>
      </c>
      <c r="V17" s="80" t="s">
        <v>44</v>
      </c>
      <c r="W17" s="94">
        <v>2</v>
      </c>
      <c r="X17" s="104"/>
    </row>
    <row r="18" spans="1:24" ht="21.75" customHeight="1" thickBot="1">
      <c r="A18" s="42">
        <f t="shared" si="1"/>
        <v>23</v>
      </c>
      <c r="B18" s="77">
        <f t="shared" si="3"/>
        <v>15</v>
      </c>
      <c r="C18" s="76" t="s">
        <v>26</v>
      </c>
      <c r="D18" s="90">
        <v>-5</v>
      </c>
      <c r="E18" s="57">
        <v>0</v>
      </c>
      <c r="F18" s="57" t="str">
        <f>IF($W18=F$4,"g","")</f>
        <v/>
      </c>
      <c r="G18" s="57">
        <v>0</v>
      </c>
      <c r="H18" s="57" t="str">
        <f>IF($W18=H$4,"g","")</f>
        <v/>
      </c>
      <c r="I18" s="57">
        <v>0</v>
      </c>
      <c r="J18" s="57">
        <v>8</v>
      </c>
      <c r="K18" s="57">
        <v>0</v>
      </c>
      <c r="L18" s="57">
        <v>0</v>
      </c>
      <c r="M18" s="57">
        <v>0</v>
      </c>
      <c r="N18" s="85">
        <v>15</v>
      </c>
      <c r="O18" s="57">
        <v>0</v>
      </c>
      <c r="P18" s="86">
        <v>-5</v>
      </c>
      <c r="Q18" s="57" t="str">
        <f>IF($W18=Q$4,"g","")</f>
        <v/>
      </c>
      <c r="R18" s="57" t="str">
        <f>IF($W18=R$4,"g","")</f>
        <v/>
      </c>
      <c r="S18" s="57" t="str">
        <f>IF($W18=S$4,"g","")</f>
        <v/>
      </c>
      <c r="T18" s="47"/>
      <c r="U18" s="84">
        <f t="shared" si="2"/>
        <v>23</v>
      </c>
      <c r="V18" s="80" t="s">
        <v>36</v>
      </c>
      <c r="W18" s="94">
        <v>8</v>
      </c>
      <c r="X18" s="104">
        <v>10</v>
      </c>
    </row>
    <row r="19" spans="1:24" ht="21.75" customHeight="1" thickBot="1">
      <c r="A19" s="42">
        <f t="shared" si="1"/>
        <v>22</v>
      </c>
      <c r="B19" s="77">
        <f t="shared" si="3"/>
        <v>14</v>
      </c>
      <c r="C19" s="76" t="s">
        <v>55</v>
      </c>
      <c r="D19" s="86">
        <v>-5</v>
      </c>
      <c r="E19" s="57">
        <v>0</v>
      </c>
      <c r="F19" s="57">
        <v>0</v>
      </c>
      <c r="G19" s="57">
        <v>9</v>
      </c>
      <c r="H19" s="85">
        <v>0</v>
      </c>
      <c r="I19" s="57">
        <v>0</v>
      </c>
      <c r="J19" s="57">
        <v>1</v>
      </c>
      <c r="K19" s="57">
        <v>0</v>
      </c>
      <c r="L19" s="57">
        <v>0</v>
      </c>
      <c r="M19" s="57">
        <v>9</v>
      </c>
      <c r="N19" s="57">
        <v>0</v>
      </c>
      <c r="O19" s="57">
        <v>0</v>
      </c>
      <c r="P19" s="86">
        <v>-5</v>
      </c>
      <c r="Q19" s="57">
        <v>0</v>
      </c>
      <c r="R19" s="57">
        <v>13</v>
      </c>
      <c r="S19" s="57">
        <v>0</v>
      </c>
      <c r="T19" s="47"/>
      <c r="U19" s="84">
        <f t="shared" si="2"/>
        <v>22</v>
      </c>
      <c r="V19" s="80" t="s">
        <v>39</v>
      </c>
      <c r="W19" s="93">
        <v>14</v>
      </c>
      <c r="X19" s="104"/>
    </row>
    <row r="20" spans="1:24" ht="21.75" customHeight="1" thickBot="1">
      <c r="A20" s="42">
        <f t="shared" si="1"/>
        <v>21</v>
      </c>
      <c r="B20" s="77">
        <f t="shared" si="3"/>
        <v>13</v>
      </c>
      <c r="C20" s="76" t="s">
        <v>37</v>
      </c>
      <c r="D20" s="86">
        <v>-5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 t="str">
        <f>IF($W20=J$4,"g","")</f>
        <v/>
      </c>
      <c r="K20" s="57"/>
      <c r="L20" s="57">
        <v>12</v>
      </c>
      <c r="M20" s="57">
        <v>0</v>
      </c>
      <c r="N20" s="89">
        <v>0</v>
      </c>
      <c r="O20" s="57">
        <v>9</v>
      </c>
      <c r="P20" s="86">
        <v>-5</v>
      </c>
      <c r="Q20" s="57">
        <v>0</v>
      </c>
      <c r="R20" s="57">
        <v>10</v>
      </c>
      <c r="S20" s="57">
        <v>0</v>
      </c>
      <c r="T20" s="47"/>
      <c r="U20" s="84">
        <f t="shared" si="2"/>
        <v>21</v>
      </c>
      <c r="V20" s="80" t="s">
        <v>32</v>
      </c>
      <c r="W20" s="94">
        <v>5</v>
      </c>
      <c r="X20" s="104"/>
    </row>
    <row r="21" spans="1:24" ht="21.75" customHeight="1" thickBot="1">
      <c r="A21" s="42">
        <f t="shared" si="1"/>
        <v>18</v>
      </c>
      <c r="B21" s="77">
        <f t="shared" si="3"/>
        <v>12</v>
      </c>
      <c r="C21" s="76" t="s">
        <v>25</v>
      </c>
      <c r="D21" s="86">
        <v>11</v>
      </c>
      <c r="E21" s="57" t="str">
        <f>IF($W21=E$4,"g","")</f>
        <v/>
      </c>
      <c r="F21" s="57" t="str">
        <f>IF($W21=F$4,"g","")</f>
        <v/>
      </c>
      <c r="G21" s="57" t="str">
        <f>IF($W21=G$4,"g","")</f>
        <v/>
      </c>
      <c r="H21" s="57" t="str">
        <f>IF($W21=H$4,"g","")</f>
        <v/>
      </c>
      <c r="I21" s="57" t="str">
        <f>IF($W21=I$4,"g","")</f>
        <v/>
      </c>
      <c r="J21" s="89">
        <v>0</v>
      </c>
      <c r="K21" s="92">
        <v>0</v>
      </c>
      <c r="L21" s="57">
        <v>0</v>
      </c>
      <c r="M21" s="57">
        <v>11</v>
      </c>
      <c r="N21" s="57" t="str">
        <f>IF($W21=N$4,"g","")</f>
        <v/>
      </c>
      <c r="O21" s="57">
        <v>1</v>
      </c>
      <c r="P21" s="86">
        <v>-5</v>
      </c>
      <c r="Q21" s="57" t="str">
        <f>IF($W21=Q$4,"g","")</f>
        <v/>
      </c>
      <c r="R21" s="57" t="str">
        <f>IF($W21=R$4,"g","")</f>
        <v/>
      </c>
      <c r="S21" s="57" t="str">
        <f>IF($W21=S$4,"g","")</f>
        <v/>
      </c>
      <c r="T21" s="47"/>
      <c r="U21" s="84">
        <f t="shared" si="2"/>
        <v>18</v>
      </c>
      <c r="V21" s="80" t="s">
        <v>34</v>
      </c>
      <c r="W21" s="94">
        <v>8</v>
      </c>
      <c r="X21" s="104"/>
    </row>
    <row r="22" spans="1:24" ht="21.75" customHeight="1" thickBot="1">
      <c r="A22" s="42">
        <f t="shared" si="1"/>
        <v>10</v>
      </c>
      <c r="B22" s="77">
        <f t="shared" si="3"/>
        <v>11</v>
      </c>
      <c r="C22" s="76" t="s">
        <v>36</v>
      </c>
      <c r="D22" s="86">
        <v>-5</v>
      </c>
      <c r="E22" s="57">
        <v>0</v>
      </c>
      <c r="F22" s="57" t="str">
        <f t="shared" ref="F22:H23" si="4">IF($W22=F$4,"g","")</f>
        <v/>
      </c>
      <c r="G22" s="57" t="str">
        <f t="shared" si="4"/>
        <v/>
      </c>
      <c r="H22" s="57" t="str">
        <f t="shared" si="4"/>
        <v/>
      </c>
      <c r="I22" s="57">
        <v>0</v>
      </c>
      <c r="J22" s="57">
        <v>0</v>
      </c>
      <c r="K22" s="85">
        <v>0</v>
      </c>
      <c r="L22" s="57">
        <v>9</v>
      </c>
      <c r="M22" s="57">
        <v>0</v>
      </c>
      <c r="N22" s="57">
        <v>0</v>
      </c>
      <c r="O22" s="57">
        <v>11</v>
      </c>
      <c r="P22" s="86">
        <v>-5</v>
      </c>
      <c r="Q22" s="57">
        <v>0</v>
      </c>
      <c r="R22" s="57" t="str">
        <f>IF($W22=R$4,"g","")</f>
        <v/>
      </c>
      <c r="S22" s="57">
        <v>0</v>
      </c>
      <c r="T22" s="47"/>
      <c r="U22" s="84">
        <f t="shared" si="2"/>
        <v>10</v>
      </c>
      <c r="V22" s="80" t="s">
        <v>26</v>
      </c>
      <c r="W22" s="94">
        <v>11</v>
      </c>
      <c r="X22" s="104"/>
    </row>
    <row r="23" spans="1:24" ht="21.75" customHeight="1" thickBot="1">
      <c r="A23" s="42">
        <f t="shared" si="1"/>
        <v>8</v>
      </c>
      <c r="B23" s="77">
        <f t="shared" si="3"/>
        <v>9</v>
      </c>
      <c r="C23" s="76" t="s">
        <v>30</v>
      </c>
      <c r="D23" s="86">
        <v>5</v>
      </c>
      <c r="E23" s="57">
        <v>0</v>
      </c>
      <c r="F23" s="57" t="str">
        <f t="shared" si="4"/>
        <v/>
      </c>
      <c r="G23" s="57" t="str">
        <f t="shared" si="4"/>
        <v/>
      </c>
      <c r="H23" s="57" t="str">
        <f t="shared" si="4"/>
        <v/>
      </c>
      <c r="I23" s="57" t="str">
        <f>IF($W23=I$4,"g","")</f>
        <v/>
      </c>
      <c r="J23" s="85">
        <v>0</v>
      </c>
      <c r="K23" s="57" t="str">
        <f>IF($W23=K$4,"g","")</f>
        <v/>
      </c>
      <c r="L23" s="57">
        <v>8</v>
      </c>
      <c r="M23" s="57">
        <v>0</v>
      </c>
      <c r="N23" s="57" t="str">
        <f>IF($W23=N$4,"g","")</f>
        <v/>
      </c>
      <c r="O23" s="57">
        <v>0</v>
      </c>
      <c r="P23" s="86">
        <v>-5</v>
      </c>
      <c r="Q23" s="57">
        <v>0</v>
      </c>
      <c r="R23" s="57" t="str">
        <f>IF($W23=R$4,"g","")</f>
        <v/>
      </c>
      <c r="S23" s="57" t="str">
        <f>IF($W23=S$4,"g","")</f>
        <v/>
      </c>
      <c r="T23" s="47"/>
      <c r="U23" s="84">
        <f t="shared" si="2"/>
        <v>8</v>
      </c>
      <c r="V23" s="80" t="s">
        <v>24</v>
      </c>
      <c r="W23" s="94">
        <v>14</v>
      </c>
      <c r="X23" s="104"/>
    </row>
    <row r="24" spans="1:24" ht="21.75" customHeight="1" thickBot="1">
      <c r="A24" s="42">
        <f t="shared" si="1"/>
        <v>8</v>
      </c>
      <c r="B24" s="77">
        <f t="shared" si="3"/>
        <v>9</v>
      </c>
      <c r="C24" s="76" t="s">
        <v>44</v>
      </c>
      <c r="D24" s="86">
        <v>14</v>
      </c>
      <c r="E24" s="85">
        <v>0</v>
      </c>
      <c r="F24" s="57">
        <v>0</v>
      </c>
      <c r="G24" s="57" t="str">
        <f>IF($W24=G$4,"g","")</f>
        <v/>
      </c>
      <c r="H24" s="57" t="str">
        <f>IF($W24=H$4,"g","")</f>
        <v/>
      </c>
      <c r="I24" s="57">
        <v>0</v>
      </c>
      <c r="J24" s="57">
        <v>0</v>
      </c>
      <c r="K24" s="57">
        <v>4</v>
      </c>
      <c r="L24" s="57">
        <v>0</v>
      </c>
      <c r="M24" s="57">
        <v>0</v>
      </c>
      <c r="N24" s="57" t="str">
        <f>IF($W24=N$4,"g","")</f>
        <v/>
      </c>
      <c r="O24" s="86">
        <v>-5</v>
      </c>
      <c r="P24" s="86">
        <v>-5</v>
      </c>
      <c r="Q24" s="57" t="str">
        <f>IF($W24=Q$4,"g","")</f>
        <v/>
      </c>
      <c r="R24" s="57" t="str">
        <f>IF($W24=R$4,"g","")</f>
        <v/>
      </c>
      <c r="S24" s="57" t="str">
        <f>IF($W24=S$4,"g","")</f>
        <v/>
      </c>
      <c r="T24" s="47"/>
      <c r="U24" s="84">
        <f t="shared" si="2"/>
        <v>8</v>
      </c>
      <c r="V24" s="80" t="s">
        <v>40</v>
      </c>
      <c r="W24" s="93">
        <v>10</v>
      </c>
      <c r="X24" s="104"/>
    </row>
    <row r="25" spans="1:24" ht="21.75" customHeight="1" thickBot="1">
      <c r="A25" s="42">
        <f t="shared" si="1"/>
        <v>7</v>
      </c>
      <c r="B25" s="77">
        <f t="shared" si="3"/>
        <v>8</v>
      </c>
      <c r="C25" s="76" t="s">
        <v>42</v>
      </c>
      <c r="D25" s="86">
        <v>8</v>
      </c>
      <c r="E25" s="57">
        <v>0</v>
      </c>
      <c r="F25" s="57">
        <v>0</v>
      </c>
      <c r="G25" s="85">
        <v>0</v>
      </c>
      <c r="H25" s="57">
        <v>0</v>
      </c>
      <c r="I25" s="57">
        <v>0</v>
      </c>
      <c r="J25" s="57">
        <v>4</v>
      </c>
      <c r="K25" s="57" t="str">
        <f>IF($W25=K$4,"g","")</f>
        <v/>
      </c>
      <c r="L25" s="57" t="str">
        <f>IF($W25=L$4,"g","")</f>
        <v/>
      </c>
      <c r="M25" s="57">
        <v>0</v>
      </c>
      <c r="N25" s="57">
        <v>0</v>
      </c>
      <c r="O25" s="57">
        <v>0</v>
      </c>
      <c r="P25" s="86">
        <v>-5</v>
      </c>
      <c r="Q25" s="57" t="str">
        <f>IF($W25=Q$4,"g","")</f>
        <v/>
      </c>
      <c r="R25" s="57">
        <v>0</v>
      </c>
      <c r="S25" s="57">
        <v>0</v>
      </c>
      <c r="T25" s="47"/>
      <c r="U25" s="84">
        <f t="shared" si="2"/>
        <v>7</v>
      </c>
      <c r="V25" s="80" t="s">
        <v>23</v>
      </c>
      <c r="W25" s="94">
        <v>5</v>
      </c>
      <c r="X25" s="104"/>
    </row>
    <row r="26" spans="1:24" ht="21.75" customHeight="1" thickBot="1">
      <c r="A26" s="42">
        <f t="shared" si="1"/>
        <v>5</v>
      </c>
      <c r="B26" s="77">
        <f t="shared" si="3"/>
        <v>7</v>
      </c>
      <c r="C26" s="76" t="s">
        <v>23</v>
      </c>
      <c r="D26" s="86">
        <v>-5</v>
      </c>
      <c r="E26" s="57" t="str">
        <f>IF($W26=E$4,"g","")</f>
        <v/>
      </c>
      <c r="F26" s="57" t="str">
        <f>IF($W26=F$4,"g","")</f>
        <v/>
      </c>
      <c r="G26" s="57" t="str">
        <f>IF($W26=G$4,"g","")</f>
        <v/>
      </c>
      <c r="H26" s="85">
        <v>0</v>
      </c>
      <c r="I26" s="57">
        <v>0</v>
      </c>
      <c r="J26" s="57" t="str">
        <f>IF($W26=J$4,"g","")</f>
        <v/>
      </c>
      <c r="K26" s="57" t="str">
        <f>IF($W26=K$4,"g","")</f>
        <v/>
      </c>
      <c r="L26" s="57">
        <v>0</v>
      </c>
      <c r="M26" s="57">
        <v>0</v>
      </c>
      <c r="N26" s="57" t="str">
        <f>IF($W26=N$4,"g","")</f>
        <v/>
      </c>
      <c r="O26" s="57">
        <v>0</v>
      </c>
      <c r="P26" s="90">
        <v>-5</v>
      </c>
      <c r="Q26" s="57">
        <v>0</v>
      </c>
      <c r="R26" s="57">
        <v>0</v>
      </c>
      <c r="S26" s="57">
        <v>15</v>
      </c>
      <c r="T26" s="47"/>
      <c r="U26" s="84">
        <f t="shared" si="2"/>
        <v>5</v>
      </c>
      <c r="V26" s="80" t="s">
        <v>22</v>
      </c>
      <c r="W26" s="93">
        <v>13</v>
      </c>
      <c r="X26" s="104"/>
    </row>
    <row r="27" spans="1:24" ht="21.75" customHeight="1" thickBot="1">
      <c r="A27" s="42">
        <f t="shared" si="1"/>
        <v>4</v>
      </c>
      <c r="B27" s="77">
        <f t="shared" si="3"/>
        <v>6</v>
      </c>
      <c r="C27" s="76" t="s">
        <v>39</v>
      </c>
      <c r="D27" s="86">
        <v>7</v>
      </c>
      <c r="E27" s="57">
        <v>0</v>
      </c>
      <c r="F27" s="57">
        <v>0</v>
      </c>
      <c r="G27" s="57">
        <v>0</v>
      </c>
      <c r="H27" s="89">
        <v>0</v>
      </c>
      <c r="I27" s="57">
        <v>0</v>
      </c>
      <c r="J27" s="57">
        <v>2</v>
      </c>
      <c r="K27" s="57">
        <v>0</v>
      </c>
      <c r="L27" s="85">
        <v>0</v>
      </c>
      <c r="M27" s="57" t="str">
        <f>IF($W27=M$4,"g","")</f>
        <v/>
      </c>
      <c r="N27" s="57" t="str">
        <f>IF($W27=N$4,"g","")</f>
        <v/>
      </c>
      <c r="O27" s="57">
        <v>0</v>
      </c>
      <c r="P27" s="86">
        <v>-5</v>
      </c>
      <c r="Q27" s="85">
        <v>0</v>
      </c>
      <c r="R27" s="57">
        <v>0</v>
      </c>
      <c r="S27" s="57" t="str">
        <f>IF($W27=S$4,"g","")</f>
        <v/>
      </c>
      <c r="T27" s="47"/>
      <c r="U27" s="84">
        <f t="shared" si="2"/>
        <v>4</v>
      </c>
      <c r="V27" s="80" t="s">
        <v>45</v>
      </c>
      <c r="W27" s="94">
        <v>5</v>
      </c>
      <c r="X27" s="104"/>
    </row>
    <row r="28" spans="1:24" ht="21.75" customHeight="1" thickBot="1">
      <c r="A28" s="42">
        <f t="shared" si="1"/>
        <v>0</v>
      </c>
      <c r="B28" s="77">
        <f t="shared" si="3"/>
        <v>5</v>
      </c>
      <c r="C28" s="76" t="s">
        <v>47</v>
      </c>
      <c r="D28" s="86">
        <v>-5</v>
      </c>
      <c r="E28" s="57" t="str">
        <f>IF($W28=E$4,"g","")</f>
        <v/>
      </c>
      <c r="F28" s="57">
        <v>0</v>
      </c>
      <c r="G28" s="57" t="str">
        <f>IF($W28=G$4,"g","")</f>
        <v/>
      </c>
      <c r="H28" s="57">
        <v>0</v>
      </c>
      <c r="I28" s="57">
        <v>0</v>
      </c>
      <c r="J28" s="57">
        <v>3</v>
      </c>
      <c r="K28" s="57" t="str">
        <f>IF($W28=K$4,"g","")</f>
        <v/>
      </c>
      <c r="L28" s="57">
        <v>0</v>
      </c>
      <c r="M28" s="57">
        <v>0</v>
      </c>
      <c r="N28" s="57" t="str">
        <f>IF($W28=N$4,"g","")</f>
        <v/>
      </c>
      <c r="O28" s="57">
        <v>7</v>
      </c>
      <c r="P28" s="86">
        <v>-5</v>
      </c>
      <c r="Q28" s="57" t="str">
        <f>IF($W28=Q$4,"g","")</f>
        <v/>
      </c>
      <c r="R28" s="57">
        <v>0</v>
      </c>
      <c r="S28" s="57">
        <v>0</v>
      </c>
      <c r="T28" s="47"/>
      <c r="U28" s="84">
        <f t="shared" si="2"/>
        <v>0</v>
      </c>
      <c r="V28" s="80" t="s">
        <v>35</v>
      </c>
      <c r="W28" s="94">
        <v>10</v>
      </c>
      <c r="X28" s="104"/>
    </row>
    <row r="29" spans="1:24" ht="21.75" customHeight="1" thickBot="1">
      <c r="A29" s="42">
        <f t="shared" si="1"/>
        <v>-2</v>
      </c>
      <c r="B29" s="77">
        <f t="shared" si="3"/>
        <v>4</v>
      </c>
      <c r="C29" s="76" t="s">
        <v>22</v>
      </c>
      <c r="D29" s="86">
        <v>3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 t="str">
        <f>IF($W29=M$4,"g","")</f>
        <v/>
      </c>
      <c r="N29" s="57" t="str">
        <f>IF($W29=N$4,"g","")</f>
        <v/>
      </c>
      <c r="O29" s="57" t="str">
        <f>IF($W29=O$4,"g","")</f>
        <v/>
      </c>
      <c r="P29" s="90">
        <v>-5</v>
      </c>
      <c r="Q29" s="57" t="str">
        <f>IF($W29=Q$4,"g","")</f>
        <v/>
      </c>
      <c r="R29" s="57" t="str">
        <f>IF($W29=R$4,"g","")</f>
        <v/>
      </c>
      <c r="S29" s="57" t="str">
        <f>IF($W29=S$4,"g","")</f>
        <v/>
      </c>
      <c r="T29" s="47"/>
      <c r="U29" s="84">
        <f t="shared" si="2"/>
        <v>-2</v>
      </c>
      <c r="V29" s="80" t="s">
        <v>42</v>
      </c>
      <c r="W29" s="94">
        <v>4</v>
      </c>
      <c r="X29" s="104"/>
    </row>
    <row r="30" spans="1:24" ht="21.75" customHeight="1" thickBot="1">
      <c r="A30" s="42">
        <f t="shared" si="1"/>
        <v>-8</v>
      </c>
      <c r="B30" s="77">
        <f t="shared" si="3"/>
        <v>3</v>
      </c>
      <c r="C30" s="76" t="s">
        <v>40</v>
      </c>
      <c r="D30" s="86">
        <v>-5</v>
      </c>
      <c r="E30" s="57" t="str">
        <f>IF($W30=E$4,"g","")</f>
        <v/>
      </c>
      <c r="F30" s="57"/>
      <c r="G30" s="92">
        <v>0</v>
      </c>
      <c r="H30" s="57" t="str">
        <f>IF($W30=H$4,"g","")</f>
        <v/>
      </c>
      <c r="I30" s="57">
        <v>0</v>
      </c>
      <c r="J30" s="57">
        <v>0</v>
      </c>
      <c r="K30" s="57">
        <v>0</v>
      </c>
      <c r="L30" s="57">
        <v>0</v>
      </c>
      <c r="M30" s="85">
        <v>0</v>
      </c>
      <c r="N30" s="57"/>
      <c r="O30" s="57">
        <v>2</v>
      </c>
      <c r="P30" s="86">
        <v>-5</v>
      </c>
      <c r="Q30" s="57">
        <v>0</v>
      </c>
      <c r="R30" s="57">
        <v>0</v>
      </c>
      <c r="S30" s="57" t="str">
        <f>IF($W30=S$4,"g","")</f>
        <v/>
      </c>
      <c r="T30" s="47"/>
      <c r="U30" s="84">
        <f t="shared" si="2"/>
        <v>-8</v>
      </c>
      <c r="V30" s="80" t="s">
        <v>27</v>
      </c>
      <c r="W30" s="94">
        <v>4</v>
      </c>
      <c r="X30" s="104"/>
    </row>
    <row r="31" spans="1:24" ht="21.75" customHeight="1" thickBot="1">
      <c r="A31" s="42">
        <f t="shared" si="1"/>
        <v>-9</v>
      </c>
      <c r="B31" s="77">
        <f t="shared" si="3"/>
        <v>2</v>
      </c>
      <c r="C31" s="76" t="s">
        <v>27</v>
      </c>
      <c r="D31" s="86">
        <v>-5</v>
      </c>
      <c r="E31" s="86">
        <v>-5</v>
      </c>
      <c r="F31" s="57">
        <v>11</v>
      </c>
      <c r="G31" s="86">
        <v>-5</v>
      </c>
      <c r="H31" s="86">
        <v>-5</v>
      </c>
      <c r="I31" s="57">
        <v>0</v>
      </c>
      <c r="J31" s="86">
        <v>-5</v>
      </c>
      <c r="K31" s="86">
        <v>-5</v>
      </c>
      <c r="L31" s="86">
        <v>-5</v>
      </c>
      <c r="M31" s="57">
        <v>0</v>
      </c>
      <c r="N31" s="89">
        <v>0</v>
      </c>
      <c r="O31" s="57">
        <v>15</v>
      </c>
      <c r="P31" s="86">
        <v>-5</v>
      </c>
      <c r="Q31" s="57">
        <v>0</v>
      </c>
      <c r="R31" s="57">
        <v>0</v>
      </c>
      <c r="S31" s="57">
        <v>0</v>
      </c>
      <c r="T31" s="47"/>
      <c r="U31" s="84">
        <f t="shared" si="2"/>
        <v>-9</v>
      </c>
      <c r="V31" s="80" t="s">
        <v>44</v>
      </c>
      <c r="W31" s="93">
        <v>12</v>
      </c>
      <c r="X31" s="104">
        <v>5</v>
      </c>
    </row>
    <row r="32" spans="1:24" ht="21.75" customHeight="1" thickBot="1">
      <c r="A32" s="42">
        <f t="shared" si="1"/>
        <v>-10</v>
      </c>
      <c r="B32" s="77">
        <f t="shared" si="3"/>
        <v>1</v>
      </c>
      <c r="C32" s="76" t="s">
        <v>34</v>
      </c>
      <c r="D32" s="86">
        <v>-5</v>
      </c>
      <c r="E32" s="57" t="str">
        <f>IF($W32=E$4,"g","")</f>
        <v/>
      </c>
      <c r="F32" s="57" t="str">
        <f>IF($W32=F$4,"g","")</f>
        <v/>
      </c>
      <c r="G32" s="57" t="str">
        <f>IF($W32=G$4,"g","")</f>
        <v/>
      </c>
      <c r="H32" s="57" t="str">
        <f>IF($W32=H$4,"g","")</f>
        <v/>
      </c>
      <c r="I32" s="57" t="str">
        <f>IF($W32=I$4,"g","")</f>
        <v/>
      </c>
      <c r="J32" s="57">
        <v>0</v>
      </c>
      <c r="K32" s="85">
        <v>0</v>
      </c>
      <c r="L32" s="57">
        <v>0</v>
      </c>
      <c r="M32" s="57" t="str">
        <f>IF($W32=M$4,"g","")</f>
        <v/>
      </c>
      <c r="N32" s="57" t="str">
        <f>IF($W32=N$4,"g","")</f>
        <v/>
      </c>
      <c r="O32" s="57">
        <v>0</v>
      </c>
      <c r="P32" s="90">
        <v>-5</v>
      </c>
      <c r="Q32" s="57">
        <v>0</v>
      </c>
      <c r="R32" s="57" t="str">
        <f>IF($W32=R$4,"g","")</f>
        <v/>
      </c>
      <c r="S32" s="57" t="str">
        <f>IF($W32=S$4,"g","")</f>
        <v/>
      </c>
      <c r="T32" s="47"/>
      <c r="U32" s="84">
        <f t="shared" si="2"/>
        <v>-10</v>
      </c>
      <c r="V32" s="80" t="s">
        <v>21</v>
      </c>
      <c r="W32" s="94">
        <v>13</v>
      </c>
      <c r="X32" s="105"/>
    </row>
    <row r="33" spans="2:24" ht="21.75" customHeight="1" thickBot="1">
      <c r="B33" s="58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  <c r="V33" s="78"/>
      <c r="W33" s="62"/>
      <c r="X33" s="62"/>
    </row>
    <row r="34" spans="2:24" ht="18" customHeight="1" thickBot="1">
      <c r="B34" s="46"/>
      <c r="C34" s="55" t="s">
        <v>11</v>
      </c>
      <c r="D34" s="126">
        <v>0.44722222222222219</v>
      </c>
      <c r="E34" s="126"/>
      <c r="F34" s="127" t="s">
        <v>10</v>
      </c>
      <c r="G34" s="127"/>
      <c r="H34" s="127"/>
      <c r="I34" s="127"/>
      <c r="J34" s="126">
        <v>0.48888888888888887</v>
      </c>
      <c r="K34" s="126"/>
      <c r="L34" s="56"/>
      <c r="M34" s="127" t="s">
        <v>9</v>
      </c>
      <c r="N34" s="127"/>
      <c r="O34" s="127"/>
      <c r="P34" s="127"/>
      <c r="Q34" s="128" t="s">
        <v>54</v>
      </c>
      <c r="R34" s="128"/>
      <c r="S34" s="128"/>
      <c r="T34" s="128"/>
      <c r="U34" s="129"/>
      <c r="V34" s="81"/>
    </row>
    <row r="35" spans="2:24" ht="12.75" customHeight="1">
      <c r="C35" s="45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3"/>
    </row>
    <row r="36" spans="2:24" ht="12.75" customHeight="1">
      <c r="C36" s="45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3"/>
    </row>
    <row r="37" spans="2:24" ht="12.75" customHeight="1">
      <c r="C37" s="45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3"/>
    </row>
    <row r="38" spans="2:24" ht="12.75" customHeight="1">
      <c r="C38" s="45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3"/>
    </row>
    <row r="39" spans="2:24" ht="12.75" customHeight="1">
      <c r="C39" s="45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3"/>
    </row>
    <row r="40" spans="2:24" ht="12.75" customHeight="1">
      <c r="C40" s="45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3"/>
    </row>
    <row r="41" spans="2:24" ht="12.75" customHeight="1">
      <c r="C41" s="45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3"/>
    </row>
    <row r="42" spans="2:24" ht="12.75" customHeight="1">
      <c r="C42" s="45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3"/>
    </row>
    <row r="43" spans="2:24" ht="12.75" customHeight="1">
      <c r="C43" s="45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3"/>
    </row>
    <row r="44" spans="2:24" ht="12.75" customHeight="1">
      <c r="C44" s="45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3"/>
    </row>
    <row r="45" spans="2:24" ht="12.75" customHeight="1">
      <c r="C45" s="45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3"/>
    </row>
    <row r="46" spans="2:24" ht="12.75" customHeight="1">
      <c r="C46" s="45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3"/>
    </row>
    <row r="47" spans="2:24" ht="12.75" customHeight="1">
      <c r="C47" s="45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3"/>
    </row>
    <row r="48" spans="2:24" ht="12.75" customHeight="1">
      <c r="C48" s="45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3"/>
    </row>
    <row r="49" spans="3:21" ht="12.75" customHeight="1">
      <c r="C49" s="45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3"/>
    </row>
    <row r="50" spans="3:21" ht="12.75" customHeight="1">
      <c r="C50" s="45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3"/>
    </row>
    <row r="51" spans="3:21" ht="12.75" customHeight="1">
      <c r="C51" s="4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3"/>
    </row>
    <row r="52" spans="3:21" ht="12.75" customHeight="1">
      <c r="C52" s="45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3"/>
    </row>
    <row r="53" spans="3:21" ht="12.75" customHeight="1">
      <c r="C53" s="45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3"/>
    </row>
    <row r="54" spans="3:21" ht="12.75" customHeight="1">
      <c r="C54" s="45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3"/>
    </row>
    <row r="55" spans="3:21" ht="12.75" customHeight="1">
      <c r="C55" s="45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3"/>
    </row>
    <row r="56" spans="3:21" ht="12.75" customHeight="1">
      <c r="C56" s="45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3"/>
    </row>
    <row r="57" spans="3:21" ht="12.75" customHeight="1">
      <c r="C57" s="45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3"/>
    </row>
    <row r="58" spans="3:21" ht="12.75" customHeight="1">
      <c r="C58" s="45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3"/>
    </row>
    <row r="59" spans="3:21" ht="12.75" customHeight="1">
      <c r="C59" s="45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3"/>
    </row>
    <row r="60" spans="3:21" ht="12.75" customHeight="1">
      <c r="C60" s="45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3"/>
    </row>
    <row r="61" spans="3:21" ht="12.75" customHeight="1">
      <c r="C61" s="45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3"/>
    </row>
    <row r="62" spans="3:21" ht="12.75" customHeight="1">
      <c r="C62" s="45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3"/>
    </row>
    <row r="63" spans="3:21" ht="12.75" customHeight="1">
      <c r="C63" s="45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3"/>
    </row>
    <row r="64" spans="3:21" ht="12.75" customHeight="1">
      <c r="C64" s="45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3"/>
    </row>
    <row r="65" spans="3:21" ht="12.75" customHeight="1">
      <c r="C65" s="45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3"/>
    </row>
    <row r="66" spans="3:21" ht="12.75" customHeight="1">
      <c r="C66" s="45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3"/>
    </row>
    <row r="67" spans="3:21" ht="12.75" customHeight="1">
      <c r="C67" s="45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3"/>
    </row>
    <row r="68" spans="3:21" ht="12.75" customHeight="1">
      <c r="C68" s="45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3"/>
    </row>
    <row r="69" spans="3:21" ht="12.75" customHeight="1">
      <c r="C69" s="45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3"/>
    </row>
    <row r="70" spans="3:21" ht="12.75" customHeight="1">
      <c r="C70" s="45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3"/>
    </row>
    <row r="71" spans="3:21" ht="12.75" customHeight="1">
      <c r="C71" s="45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3"/>
    </row>
    <row r="72" spans="3:21" ht="12.75" customHeight="1">
      <c r="C72" s="45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3"/>
    </row>
    <row r="73" spans="3:21" ht="12.75" customHeight="1">
      <c r="C73" s="4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3"/>
    </row>
    <row r="74" spans="3:21" ht="12.75" customHeight="1">
      <c r="C74" s="45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3"/>
    </row>
    <row r="75" spans="3:21" ht="12.75" customHeight="1">
      <c r="C75" s="45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3"/>
    </row>
    <row r="76" spans="3:21" ht="12.75" customHeight="1">
      <c r="C76" s="45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3"/>
    </row>
    <row r="77" spans="3:21" ht="12.75" customHeight="1">
      <c r="C77" s="45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3"/>
    </row>
    <row r="78" spans="3:21" ht="12.75" customHeight="1">
      <c r="C78" s="45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3"/>
    </row>
    <row r="79" spans="3:21" ht="12.75" customHeight="1">
      <c r="C79" s="45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3"/>
    </row>
    <row r="80" spans="3:21" ht="12.75" customHeight="1">
      <c r="C80" s="45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3"/>
    </row>
    <row r="81" spans="3:21" ht="12.75" customHeight="1">
      <c r="C81" s="45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3"/>
    </row>
    <row r="82" spans="3:21" ht="12.75" customHeight="1">
      <c r="C82" s="45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3"/>
    </row>
    <row r="83" spans="3:21" ht="12.75" customHeight="1">
      <c r="C83" s="45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3"/>
    </row>
    <row r="84" spans="3:21" ht="12.75" customHeight="1">
      <c r="C84" s="45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3"/>
    </row>
    <row r="85" spans="3:21" ht="12.75" customHeight="1">
      <c r="C85" s="45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3"/>
    </row>
    <row r="86" spans="3:21" ht="12.75" customHeight="1">
      <c r="C86" s="45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3"/>
    </row>
    <row r="87" spans="3:21" ht="12.75" customHeight="1">
      <c r="C87" s="45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3"/>
    </row>
    <row r="88" spans="3:21" ht="12.75" customHeight="1">
      <c r="C88" s="45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3"/>
    </row>
    <row r="89" spans="3:21" ht="12.75" customHeight="1">
      <c r="C89" s="45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3"/>
    </row>
    <row r="90" spans="3:21" ht="12.75" customHeight="1">
      <c r="C90" s="45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3"/>
    </row>
    <row r="91" spans="3:21" ht="12.75" customHeight="1">
      <c r="C91" s="45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3"/>
    </row>
    <row r="92" spans="3:21" ht="12.75" customHeight="1">
      <c r="C92" s="45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3"/>
    </row>
    <row r="93" spans="3:21" ht="12.75" customHeight="1">
      <c r="C93" s="45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3"/>
    </row>
    <row r="94" spans="3:21" ht="12.75" customHeight="1">
      <c r="C94" s="45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3"/>
    </row>
    <row r="95" spans="3:21" ht="12.75" customHeight="1">
      <c r="C95" s="4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3"/>
    </row>
    <row r="96" spans="3:21" ht="12.75" customHeight="1">
      <c r="C96" s="45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3"/>
    </row>
    <row r="97" spans="3:21" ht="12.75" customHeight="1">
      <c r="C97" s="45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3"/>
    </row>
    <row r="98" spans="3:21" ht="12.75" customHeight="1">
      <c r="C98" s="45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3"/>
    </row>
    <row r="99" spans="3:21" ht="12.75" customHeight="1">
      <c r="C99" s="45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3"/>
    </row>
    <row r="100" spans="3:21" ht="12.75" customHeight="1">
      <c r="C100" s="45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3"/>
    </row>
    <row r="101" spans="3:21" ht="12.75" customHeight="1">
      <c r="C101" s="45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3"/>
    </row>
    <row r="102" spans="3:21" ht="12.75" customHeight="1">
      <c r="C102" s="45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3"/>
    </row>
    <row r="103" spans="3:21" ht="12.75" customHeight="1">
      <c r="C103" s="45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3"/>
    </row>
    <row r="104" spans="3:21" ht="12.75" customHeight="1">
      <c r="C104" s="45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3"/>
    </row>
    <row r="105" spans="3:21" ht="12.75" customHeight="1">
      <c r="C105" s="45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3"/>
    </row>
    <row r="106" spans="3:21" ht="12.75" customHeight="1">
      <c r="C106" s="45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3"/>
    </row>
    <row r="107" spans="3:21" ht="12.75" customHeight="1">
      <c r="C107" s="45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3"/>
    </row>
    <row r="108" spans="3:21" ht="12.75" customHeight="1">
      <c r="C108" s="45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3"/>
    </row>
    <row r="109" spans="3:21" ht="12.75" customHeight="1">
      <c r="C109" s="45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3"/>
    </row>
    <row r="110" spans="3:21" ht="12.75" customHeight="1">
      <c r="C110" s="45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3"/>
    </row>
    <row r="111" spans="3:21" ht="12.75" customHeight="1">
      <c r="C111" s="45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3"/>
    </row>
    <row r="112" spans="3:21" ht="12.75" customHeight="1">
      <c r="C112" s="45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3"/>
    </row>
    <row r="113" spans="3:21" ht="12.75" customHeight="1">
      <c r="C113" s="45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3"/>
    </row>
    <row r="114" spans="3:21" ht="12.75" customHeight="1">
      <c r="C114" s="45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3"/>
    </row>
    <row r="115" spans="3:21" ht="12.75" customHeight="1">
      <c r="C115" s="45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3"/>
    </row>
    <row r="116" spans="3:21" ht="12.75" customHeight="1">
      <c r="C116" s="45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3"/>
    </row>
    <row r="117" spans="3:21" ht="12.75" customHeight="1">
      <c r="C117" s="4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3"/>
    </row>
    <row r="118" spans="3:21" ht="12.75" customHeight="1">
      <c r="C118" s="45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3"/>
    </row>
    <row r="119" spans="3:21" ht="12.75" customHeight="1">
      <c r="C119" s="45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3"/>
    </row>
    <row r="120" spans="3:21" ht="12.75" customHeight="1">
      <c r="C120" s="45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3"/>
    </row>
    <row r="121" spans="3:21" ht="12.75" customHeight="1">
      <c r="C121" s="45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3"/>
    </row>
    <row r="122" spans="3:21" ht="12.75" customHeight="1">
      <c r="C122" s="45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3"/>
    </row>
    <row r="123" spans="3:21" ht="12.75" customHeight="1">
      <c r="C123" s="45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3"/>
    </row>
    <row r="124" spans="3:21" ht="12.75" customHeight="1">
      <c r="C124" s="45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3"/>
    </row>
    <row r="125" spans="3:21" ht="12.75" customHeight="1">
      <c r="C125" s="45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3"/>
    </row>
    <row r="126" spans="3:21" ht="12.75" customHeight="1">
      <c r="C126" s="45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3"/>
    </row>
    <row r="127" spans="3:21" ht="12.75" customHeight="1">
      <c r="C127" s="45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3"/>
    </row>
    <row r="128" spans="3:21" ht="12.75" customHeight="1">
      <c r="C128" s="45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3"/>
    </row>
    <row r="129" spans="3:21" ht="12.75" customHeight="1">
      <c r="C129" s="45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3"/>
    </row>
    <row r="130" spans="3:21" ht="12.75" customHeight="1">
      <c r="C130" s="45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3"/>
    </row>
    <row r="131" spans="3:21" ht="12.75" customHeight="1">
      <c r="C131" s="45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3"/>
    </row>
    <row r="132" spans="3:21" ht="12.75" customHeight="1">
      <c r="C132" s="45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3"/>
    </row>
    <row r="133" spans="3:21" ht="12.75" customHeight="1">
      <c r="C133" s="45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3"/>
    </row>
    <row r="134" spans="3:21" ht="12.75" customHeight="1">
      <c r="C134" s="45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3"/>
    </row>
    <row r="135" spans="3:21" ht="12.75" customHeight="1">
      <c r="C135" s="45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3"/>
    </row>
    <row r="136" spans="3:21" ht="12.75" customHeight="1">
      <c r="C136" s="45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3"/>
    </row>
    <row r="137" spans="3:21" ht="12.75" customHeight="1">
      <c r="C137" s="45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3"/>
    </row>
    <row r="138" spans="3:21" ht="12.75" customHeight="1">
      <c r="C138" s="45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3"/>
    </row>
    <row r="139" spans="3:21" ht="12.75" customHeight="1">
      <c r="C139" s="4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3"/>
    </row>
    <row r="140" spans="3:21" ht="12.75" customHeight="1">
      <c r="C140" s="45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3"/>
    </row>
    <row r="141" spans="3:21" ht="12.75" customHeight="1">
      <c r="C141" s="45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3"/>
    </row>
    <row r="142" spans="3:21" ht="12.75" customHeight="1">
      <c r="C142" s="45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3"/>
    </row>
    <row r="143" spans="3:21" ht="12.75" customHeight="1">
      <c r="C143" s="45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3"/>
    </row>
    <row r="144" spans="3:21" ht="12.75" customHeight="1">
      <c r="C144" s="45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3"/>
    </row>
    <row r="145" spans="3:21" ht="12.75" customHeight="1">
      <c r="C145" s="45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3"/>
    </row>
    <row r="146" spans="3:21" ht="12.75" customHeight="1">
      <c r="C146" s="45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3"/>
    </row>
    <row r="147" spans="3:21" ht="12.75" customHeight="1">
      <c r="C147" s="45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3"/>
    </row>
    <row r="148" spans="3:21" ht="12.75" customHeight="1">
      <c r="C148" s="45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3"/>
    </row>
    <row r="149" spans="3:21" ht="12.75" customHeight="1">
      <c r="C149" s="45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3"/>
    </row>
    <row r="150" spans="3:21" ht="12.75" customHeight="1">
      <c r="C150" s="45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3"/>
    </row>
    <row r="151" spans="3:21" ht="12.75" customHeight="1">
      <c r="C151" s="45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3"/>
    </row>
    <row r="152" spans="3:21" ht="12.75" customHeight="1">
      <c r="C152" s="45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3"/>
    </row>
    <row r="153" spans="3:21" ht="12.75" customHeight="1">
      <c r="C153" s="45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3"/>
    </row>
    <row r="154" spans="3:21" ht="12.75" customHeight="1">
      <c r="C154" s="45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3"/>
    </row>
    <row r="155" spans="3:21" ht="12.75" customHeight="1">
      <c r="C155" s="45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3"/>
    </row>
    <row r="156" spans="3:21" ht="12.75" customHeight="1">
      <c r="C156" s="45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3"/>
    </row>
    <row r="157" spans="3:21" ht="12.75" customHeight="1">
      <c r="C157" s="45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3"/>
    </row>
    <row r="158" spans="3:21" ht="12.75" customHeight="1">
      <c r="C158" s="45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3"/>
    </row>
    <row r="159" spans="3:21" ht="12.75" customHeight="1">
      <c r="C159" s="45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3"/>
    </row>
    <row r="160" spans="3:21" ht="12.75" customHeight="1">
      <c r="C160" s="45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3"/>
    </row>
    <row r="161" spans="3:21" ht="12.75" customHeight="1">
      <c r="C161" s="4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3"/>
    </row>
    <row r="162" spans="3:21" ht="12.75" customHeight="1">
      <c r="C162" s="45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3"/>
    </row>
    <row r="163" spans="3:21" ht="12.75" customHeight="1">
      <c r="C163" s="45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3"/>
    </row>
    <row r="164" spans="3:21" ht="12.75" customHeight="1">
      <c r="C164" s="45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3"/>
    </row>
    <row r="165" spans="3:21" ht="12.75" customHeight="1">
      <c r="C165" s="45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3"/>
    </row>
    <row r="166" spans="3:21" ht="12.75" customHeight="1">
      <c r="C166" s="45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3"/>
    </row>
    <row r="167" spans="3:21" ht="12.75" customHeight="1">
      <c r="C167" s="45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3"/>
    </row>
    <row r="168" spans="3:21" ht="12.75" customHeight="1">
      <c r="C168" s="45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3"/>
    </row>
    <row r="169" spans="3:21" ht="12.75" customHeight="1">
      <c r="C169" s="45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3"/>
    </row>
    <row r="170" spans="3:21" ht="12.75" customHeight="1">
      <c r="C170" s="45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3"/>
    </row>
    <row r="171" spans="3:21" ht="12.75" customHeight="1">
      <c r="C171" s="45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3"/>
    </row>
    <row r="172" spans="3:21" ht="12.75" customHeight="1">
      <c r="C172" s="45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3"/>
    </row>
    <row r="173" spans="3:21" ht="12.75" customHeight="1">
      <c r="C173" s="45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3"/>
    </row>
    <row r="174" spans="3:21" ht="12.75" customHeight="1">
      <c r="C174" s="45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3"/>
    </row>
    <row r="175" spans="3:21" ht="12.75" customHeight="1">
      <c r="C175" s="45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3"/>
    </row>
    <row r="176" spans="3:21" ht="12.75" customHeight="1">
      <c r="C176" s="45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3"/>
    </row>
    <row r="177" spans="3:21" ht="12.75" customHeight="1">
      <c r="C177" s="45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3"/>
    </row>
    <row r="178" spans="3:21" ht="12.75" customHeight="1">
      <c r="C178" s="45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3"/>
    </row>
    <row r="179" spans="3:21" ht="12.75" customHeight="1">
      <c r="C179" s="45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3"/>
    </row>
    <row r="180" spans="3:21" ht="12.75" customHeight="1">
      <c r="C180" s="45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3"/>
    </row>
    <row r="181" spans="3:21" ht="12.75" customHeight="1">
      <c r="C181" s="45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3"/>
    </row>
    <row r="182" spans="3:21" ht="12.75" customHeight="1">
      <c r="C182" s="45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3"/>
    </row>
    <row r="183" spans="3:21" ht="12.75" customHeight="1">
      <c r="C183" s="4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3"/>
    </row>
    <row r="184" spans="3:21" ht="12.75" customHeight="1">
      <c r="C184" s="45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3"/>
    </row>
    <row r="185" spans="3:21" ht="12.75" customHeight="1">
      <c r="C185" s="45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3"/>
    </row>
    <row r="186" spans="3:21" ht="12.75" customHeight="1">
      <c r="C186" s="45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3"/>
    </row>
    <row r="187" spans="3:21" ht="12.75" customHeight="1">
      <c r="C187" s="45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3"/>
    </row>
    <row r="188" spans="3:21" ht="12.75" customHeight="1">
      <c r="C188" s="45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3"/>
    </row>
    <row r="189" spans="3:21" ht="12.75" customHeight="1">
      <c r="C189" s="45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3"/>
    </row>
    <row r="190" spans="3:21" ht="12.75" customHeight="1">
      <c r="C190" s="45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3"/>
    </row>
    <row r="191" spans="3:21" ht="12.75" customHeight="1">
      <c r="C191" s="45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3"/>
    </row>
    <row r="192" spans="3:21" ht="12.75" customHeight="1">
      <c r="C192" s="45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3"/>
    </row>
    <row r="193" spans="3:21" ht="12.75" customHeight="1">
      <c r="C193" s="45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3"/>
    </row>
    <row r="194" spans="3:21" ht="12.75" customHeight="1">
      <c r="C194" s="45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3"/>
    </row>
    <row r="195" spans="3:21" ht="12.75" customHeight="1">
      <c r="C195" s="45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3"/>
    </row>
    <row r="196" spans="3:21" ht="12.75" customHeight="1">
      <c r="C196" s="45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3"/>
    </row>
    <row r="197" spans="3:21" ht="12.75" customHeight="1">
      <c r="C197" s="45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3"/>
    </row>
    <row r="198" spans="3:21" ht="12.75" customHeight="1">
      <c r="C198" s="45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3"/>
    </row>
    <row r="199" spans="3:21" ht="12.75" customHeight="1">
      <c r="C199" s="45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3"/>
    </row>
    <row r="200" spans="3:21" ht="12.75" customHeight="1">
      <c r="C200" s="45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3"/>
    </row>
    <row r="201" spans="3:21" ht="12.75" customHeight="1">
      <c r="C201" s="45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3"/>
    </row>
    <row r="202" spans="3:21" ht="12.75" customHeight="1">
      <c r="C202" s="45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3"/>
    </row>
    <row r="203" spans="3:21" ht="12.75" customHeight="1">
      <c r="C203" s="45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3"/>
    </row>
    <row r="204" spans="3:21" ht="12.75" customHeight="1">
      <c r="C204" s="45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3"/>
    </row>
    <row r="205" spans="3:21" ht="12.75" customHeight="1">
      <c r="C205" s="4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3"/>
    </row>
    <row r="206" spans="3:21" ht="12.75" customHeight="1">
      <c r="C206" s="45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3"/>
    </row>
    <row r="207" spans="3:21" ht="12.75" customHeight="1">
      <c r="C207" s="45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3"/>
    </row>
    <row r="208" spans="3:21" ht="12.75" customHeight="1">
      <c r="C208" s="45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3"/>
    </row>
    <row r="209" spans="3:21" ht="12.75" customHeight="1">
      <c r="C209" s="45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3"/>
    </row>
    <row r="210" spans="3:21" ht="12.75" customHeight="1">
      <c r="C210" s="45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3"/>
    </row>
    <row r="211" spans="3:21" ht="12.75" customHeight="1">
      <c r="C211" s="45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3"/>
    </row>
    <row r="212" spans="3:21" ht="12.75" customHeight="1">
      <c r="C212" s="45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3"/>
    </row>
    <row r="213" spans="3:21" ht="12.75" customHeight="1">
      <c r="C213" s="45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3"/>
    </row>
    <row r="214" spans="3:21" ht="12.75" customHeight="1">
      <c r="C214" s="45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3"/>
    </row>
    <row r="215" spans="3:21" ht="12.75" customHeight="1">
      <c r="C215" s="45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3"/>
    </row>
    <row r="216" spans="3:21" ht="12.75" customHeight="1">
      <c r="C216" s="45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3"/>
    </row>
    <row r="217" spans="3:21" ht="12.75" customHeight="1">
      <c r="C217" s="45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3"/>
    </row>
    <row r="218" spans="3:21" ht="12.75" customHeight="1">
      <c r="C218" s="45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3"/>
    </row>
    <row r="219" spans="3:21" ht="12.75" customHeight="1">
      <c r="C219" s="45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3"/>
    </row>
    <row r="220" spans="3:21" ht="12.75" customHeight="1">
      <c r="C220" s="45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3"/>
    </row>
    <row r="221" spans="3:21" ht="12.75" customHeight="1">
      <c r="C221" s="45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3"/>
    </row>
    <row r="222" spans="3:21" ht="12.75" customHeight="1">
      <c r="C222" s="45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3"/>
    </row>
    <row r="223" spans="3:21" ht="12.75" customHeight="1">
      <c r="C223" s="45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3"/>
    </row>
    <row r="224" spans="3:21" ht="12.75" customHeight="1">
      <c r="C224" s="45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3"/>
    </row>
    <row r="225" spans="3:21" ht="12.75" customHeight="1">
      <c r="C225" s="45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3"/>
    </row>
    <row r="226" spans="3:21" ht="12.75" customHeight="1">
      <c r="C226" s="45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3"/>
    </row>
    <row r="227" spans="3:21" ht="12.75" customHeight="1">
      <c r="C227" s="45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3"/>
    </row>
    <row r="228" spans="3:21" ht="12.75" customHeight="1">
      <c r="C228" s="45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3"/>
    </row>
    <row r="229" spans="3:21" ht="12.75" customHeight="1">
      <c r="C229" s="45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3"/>
    </row>
    <row r="230" spans="3:21" ht="12.75" customHeight="1">
      <c r="C230" s="45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3"/>
    </row>
    <row r="231" spans="3:21" ht="12.75" customHeight="1">
      <c r="C231" s="45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3"/>
    </row>
    <row r="232" spans="3:21" ht="12.75" customHeight="1">
      <c r="C232" s="45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3"/>
    </row>
    <row r="233" spans="3:21" ht="12.75" customHeight="1">
      <c r="C233" s="45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3"/>
    </row>
    <row r="234" spans="3:21" ht="12.75" customHeight="1">
      <c r="C234" s="45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3"/>
    </row>
    <row r="235" spans="3:21" ht="12.75" customHeight="1">
      <c r="C235" s="45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3"/>
    </row>
    <row r="236" spans="3:21" ht="12.75" customHeight="1">
      <c r="C236" s="45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3"/>
    </row>
    <row r="237" spans="3:21" ht="12.75" customHeight="1">
      <c r="C237" s="45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3"/>
    </row>
    <row r="238" spans="3:21" ht="12.75" customHeight="1">
      <c r="C238" s="45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3"/>
    </row>
    <row r="239" spans="3:21" ht="12.75" customHeight="1">
      <c r="C239" s="45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3"/>
    </row>
    <row r="240" spans="3:21" ht="12.75" customHeight="1">
      <c r="C240" s="45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3"/>
    </row>
    <row r="241" spans="3:21" ht="12.75" customHeight="1">
      <c r="C241" s="45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3"/>
    </row>
    <row r="242" spans="3:21" ht="12.75" customHeight="1">
      <c r="C242" s="45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3"/>
    </row>
    <row r="243" spans="3:21" ht="12.75" customHeight="1">
      <c r="C243" s="45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3"/>
    </row>
    <row r="244" spans="3:21" ht="12.75" customHeight="1">
      <c r="C244" s="45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3"/>
    </row>
    <row r="245" spans="3:21" ht="12.75" customHeight="1">
      <c r="C245" s="45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3"/>
    </row>
    <row r="246" spans="3:21" ht="12.75" customHeight="1">
      <c r="C246" s="45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3"/>
    </row>
    <row r="247" spans="3:21" ht="12.75" customHeight="1">
      <c r="C247" s="45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3"/>
    </row>
    <row r="248" spans="3:21" ht="12.75" customHeight="1">
      <c r="C248" s="45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3"/>
    </row>
    <row r="249" spans="3:21" ht="12.75" customHeight="1">
      <c r="C249" s="45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3"/>
    </row>
    <row r="250" spans="3:21" ht="12.75" customHeight="1">
      <c r="C250" s="45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3"/>
    </row>
    <row r="251" spans="3:21" ht="12.75" customHeight="1">
      <c r="C251" s="45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3"/>
    </row>
    <row r="252" spans="3:21" ht="12.75" customHeight="1">
      <c r="C252" s="45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3"/>
    </row>
    <row r="253" spans="3:21" ht="12.75" customHeight="1">
      <c r="C253" s="45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3"/>
    </row>
    <row r="254" spans="3:21" ht="12.75" customHeight="1">
      <c r="C254" s="45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3"/>
    </row>
    <row r="255" spans="3:21" ht="12.75" customHeight="1">
      <c r="C255" s="45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3"/>
    </row>
    <row r="256" spans="3:21" ht="12.75" customHeight="1">
      <c r="C256" s="45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3"/>
    </row>
    <row r="257" spans="3:21" ht="12.75" customHeight="1">
      <c r="C257" s="45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3"/>
    </row>
    <row r="258" spans="3:21" ht="12.75" customHeight="1">
      <c r="C258" s="45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3"/>
    </row>
    <row r="259" spans="3:21" ht="12.75" customHeight="1">
      <c r="C259" s="45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3"/>
    </row>
    <row r="260" spans="3:21" ht="12.75" customHeight="1">
      <c r="C260" s="45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3"/>
    </row>
    <row r="261" spans="3:21" ht="12.75" customHeight="1">
      <c r="C261" s="45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3"/>
    </row>
    <row r="262" spans="3:21" ht="12.75" customHeight="1">
      <c r="C262" s="45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3"/>
    </row>
    <row r="263" spans="3:21" ht="12.75" customHeight="1">
      <c r="C263" s="45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3"/>
    </row>
    <row r="264" spans="3:21" ht="12.75" customHeight="1">
      <c r="C264" s="45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3"/>
    </row>
    <row r="265" spans="3:21" ht="12.75" customHeight="1">
      <c r="C265" s="45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3"/>
    </row>
    <row r="266" spans="3:21" ht="12.75" customHeight="1">
      <c r="C266" s="45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3"/>
    </row>
    <row r="267" spans="3:21" ht="12.75" customHeight="1">
      <c r="C267" s="45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3"/>
    </row>
    <row r="268" spans="3:21" ht="12.75" customHeight="1">
      <c r="C268" s="45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3"/>
    </row>
    <row r="269" spans="3:21" ht="12.75" customHeight="1">
      <c r="C269" s="45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3"/>
    </row>
    <row r="270" spans="3:21" ht="12.75" customHeight="1">
      <c r="C270" s="45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3"/>
    </row>
    <row r="271" spans="3:21" ht="12.75" customHeight="1">
      <c r="C271" s="45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3"/>
    </row>
    <row r="272" spans="3:21" ht="12.75" customHeight="1">
      <c r="C272" s="45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3"/>
    </row>
    <row r="273" spans="3:21" ht="12.75" customHeight="1">
      <c r="C273" s="45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3"/>
    </row>
    <row r="274" spans="3:21" ht="12.75" customHeight="1">
      <c r="C274" s="45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3"/>
    </row>
    <row r="275" spans="3:21" ht="12.75" customHeight="1">
      <c r="C275" s="45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3"/>
    </row>
    <row r="276" spans="3:21" ht="12.75" customHeight="1">
      <c r="C276" s="45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3"/>
    </row>
    <row r="277" spans="3:21" ht="12.75" customHeight="1">
      <c r="C277" s="45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3"/>
    </row>
    <row r="278" spans="3:21" ht="12.75" customHeight="1">
      <c r="C278" s="45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3"/>
    </row>
    <row r="279" spans="3:21" ht="12.75" customHeight="1">
      <c r="C279" s="45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3"/>
    </row>
    <row r="280" spans="3:21" ht="12.75" customHeight="1">
      <c r="C280" s="45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3"/>
    </row>
    <row r="281" spans="3:21" ht="12.75" customHeight="1">
      <c r="C281" s="45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3"/>
    </row>
    <row r="282" spans="3:21" ht="12.75" customHeight="1">
      <c r="C282" s="45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3"/>
    </row>
    <row r="283" spans="3:21" ht="12.75" customHeight="1">
      <c r="C283" s="45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3"/>
    </row>
    <row r="284" spans="3:21" ht="12.75" customHeight="1">
      <c r="C284" s="45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3"/>
    </row>
    <row r="285" spans="3:21" ht="12.75" customHeight="1">
      <c r="C285" s="45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3"/>
    </row>
    <row r="286" spans="3:21" ht="12.75" customHeight="1">
      <c r="C286" s="45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3"/>
    </row>
    <row r="287" spans="3:21" ht="12.75" customHeight="1">
      <c r="C287" s="45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3"/>
    </row>
    <row r="288" spans="3:21" ht="12.75" customHeight="1">
      <c r="C288" s="45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3"/>
    </row>
    <row r="289" spans="3:21" ht="12.75" customHeight="1">
      <c r="C289" s="45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3"/>
    </row>
    <row r="290" spans="3:21" ht="12.75" customHeight="1">
      <c r="C290" s="45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3"/>
    </row>
    <row r="291" spans="3:21" ht="12.75" customHeight="1">
      <c r="C291" s="45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3"/>
    </row>
    <row r="292" spans="3:21" ht="12.75" customHeight="1">
      <c r="C292" s="45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3"/>
    </row>
    <row r="293" spans="3:21" ht="12.75" customHeight="1">
      <c r="C293" s="45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3"/>
    </row>
    <row r="294" spans="3:21" ht="12.75" customHeight="1">
      <c r="C294" s="45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3"/>
    </row>
    <row r="295" spans="3:21" ht="12.75" customHeight="1">
      <c r="C295" s="45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3"/>
    </row>
    <row r="296" spans="3:21" ht="12.75" customHeight="1">
      <c r="C296" s="45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3"/>
    </row>
    <row r="297" spans="3:21" ht="12.75" customHeight="1">
      <c r="C297" s="45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3"/>
    </row>
    <row r="298" spans="3:21" ht="12.75" customHeight="1">
      <c r="C298" s="45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3"/>
    </row>
    <row r="299" spans="3:21" ht="12.75" customHeight="1">
      <c r="C299" s="45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3"/>
    </row>
    <row r="300" spans="3:21" ht="12.75" customHeight="1">
      <c r="C300" s="45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3"/>
    </row>
    <row r="301" spans="3:21" ht="12.75" customHeight="1">
      <c r="C301" s="45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3"/>
    </row>
    <row r="302" spans="3:21" ht="12.75" customHeight="1">
      <c r="C302" s="45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3"/>
    </row>
    <row r="303" spans="3:21" ht="12.75" customHeight="1">
      <c r="C303" s="45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3"/>
    </row>
    <row r="304" spans="3:21" ht="12.75" customHeight="1">
      <c r="C304" s="45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3"/>
    </row>
    <row r="305" spans="3:21" ht="12.75" customHeight="1">
      <c r="C305" s="45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3"/>
    </row>
    <row r="306" spans="3:21" ht="12.75" customHeight="1">
      <c r="C306" s="45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3"/>
    </row>
    <row r="307" spans="3:21" ht="12.75" customHeight="1">
      <c r="C307" s="45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3"/>
    </row>
    <row r="308" spans="3:21" ht="12.75" customHeight="1">
      <c r="C308" s="45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3"/>
    </row>
    <row r="309" spans="3:21" ht="12.75" customHeight="1">
      <c r="C309" s="45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3"/>
    </row>
    <row r="310" spans="3:21" ht="12.75" customHeight="1">
      <c r="C310" s="45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3"/>
    </row>
    <row r="311" spans="3:21" ht="12.75" customHeight="1">
      <c r="C311" s="45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3"/>
    </row>
    <row r="312" spans="3:21" ht="12.75" customHeight="1">
      <c r="C312" s="45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3"/>
    </row>
    <row r="313" spans="3:21" ht="12.75" customHeight="1">
      <c r="C313" s="45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3"/>
    </row>
    <row r="314" spans="3:21" ht="12.75" customHeight="1">
      <c r="C314" s="45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3"/>
    </row>
    <row r="315" spans="3:21" ht="12.75" customHeight="1">
      <c r="C315" s="45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3"/>
    </row>
    <row r="316" spans="3:21" ht="12.75" customHeight="1">
      <c r="C316" s="45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3"/>
    </row>
    <row r="317" spans="3:21" ht="12.75" customHeight="1">
      <c r="C317" s="45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3"/>
    </row>
    <row r="318" spans="3:21" ht="12.75" customHeight="1">
      <c r="C318" s="45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3"/>
    </row>
    <row r="319" spans="3:21" ht="12.75" customHeight="1">
      <c r="C319" s="45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3"/>
    </row>
    <row r="320" spans="3:21" ht="12.75" customHeight="1">
      <c r="C320" s="45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3"/>
    </row>
    <row r="321" spans="3:21" ht="12.75" customHeight="1">
      <c r="C321" s="45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3"/>
    </row>
    <row r="322" spans="3:21" ht="12.75" customHeight="1">
      <c r="C322" s="45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3"/>
    </row>
    <row r="323" spans="3:21" ht="12.75" customHeight="1">
      <c r="C323" s="45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3"/>
    </row>
    <row r="324" spans="3:21" ht="12.75" customHeight="1">
      <c r="C324" s="45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3"/>
    </row>
    <row r="325" spans="3:21" ht="12.75" customHeight="1">
      <c r="C325" s="45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3"/>
    </row>
    <row r="326" spans="3:21" ht="12.75" customHeight="1">
      <c r="C326" s="45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3"/>
    </row>
    <row r="327" spans="3:21" ht="12.75" customHeight="1">
      <c r="C327" s="45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3"/>
    </row>
    <row r="328" spans="3:21" ht="12.75" customHeight="1">
      <c r="C328" s="45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3"/>
    </row>
    <row r="329" spans="3:21" ht="12.75" customHeight="1">
      <c r="C329" s="45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3"/>
    </row>
    <row r="330" spans="3:21" ht="12.75" customHeight="1">
      <c r="C330" s="45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3"/>
    </row>
    <row r="331" spans="3:21" ht="12.75" customHeight="1">
      <c r="C331" s="45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3"/>
    </row>
    <row r="332" spans="3:21" ht="12.75" customHeight="1">
      <c r="C332" s="45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3"/>
    </row>
    <row r="333" spans="3:21" ht="12.75" customHeight="1">
      <c r="C333" s="45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3"/>
    </row>
    <row r="334" spans="3:21" ht="12.75" customHeight="1">
      <c r="C334" s="45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3"/>
    </row>
    <row r="335" spans="3:21" ht="12.75" customHeight="1">
      <c r="C335" s="45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3"/>
    </row>
    <row r="336" spans="3:21" ht="12.75" customHeight="1">
      <c r="C336" s="45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3"/>
    </row>
    <row r="337" spans="3:21" ht="12.75" customHeight="1">
      <c r="C337" s="45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3"/>
    </row>
    <row r="338" spans="3:21" ht="12.75" customHeight="1">
      <c r="C338" s="45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3"/>
    </row>
    <row r="339" spans="3:21" ht="12.75" customHeight="1">
      <c r="C339" s="45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3"/>
    </row>
    <row r="340" spans="3:21" ht="12.75" customHeight="1">
      <c r="C340" s="45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3"/>
    </row>
    <row r="341" spans="3:21" ht="12.75" customHeight="1">
      <c r="C341" s="45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3"/>
    </row>
    <row r="342" spans="3:21" ht="12.75" customHeight="1">
      <c r="C342" s="45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3"/>
    </row>
    <row r="343" spans="3:21" ht="12.75" customHeight="1">
      <c r="C343" s="45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3"/>
    </row>
    <row r="344" spans="3:21" ht="12.75" customHeight="1">
      <c r="C344" s="45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3"/>
    </row>
    <row r="345" spans="3:21" ht="12.75" customHeight="1">
      <c r="C345" s="45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3"/>
    </row>
    <row r="346" spans="3:21" ht="12.75" customHeight="1">
      <c r="C346" s="45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3"/>
    </row>
    <row r="347" spans="3:21" ht="12.75" customHeight="1">
      <c r="C347" s="45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3"/>
    </row>
    <row r="348" spans="3:21" ht="12.75" customHeight="1">
      <c r="C348" s="45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3"/>
    </row>
    <row r="349" spans="3:21" ht="12.75" customHeight="1">
      <c r="C349" s="45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3"/>
    </row>
    <row r="350" spans="3:21" ht="12.75" customHeight="1">
      <c r="C350" s="45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3"/>
    </row>
    <row r="351" spans="3:21" ht="12.75" customHeight="1">
      <c r="C351" s="45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3"/>
    </row>
    <row r="352" spans="3:21" ht="12.75" customHeight="1">
      <c r="C352" s="45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3"/>
    </row>
    <row r="353" spans="3:21" ht="12.75" customHeight="1">
      <c r="C353" s="45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3"/>
    </row>
    <row r="354" spans="3:21" ht="12.75" customHeight="1">
      <c r="C354" s="45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3"/>
    </row>
    <row r="355" spans="3:21" ht="12.75" customHeight="1">
      <c r="C355" s="45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3"/>
    </row>
    <row r="356" spans="3:21" ht="12.75" customHeight="1">
      <c r="C356" s="45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3"/>
    </row>
    <row r="357" spans="3:21" ht="12.75" customHeight="1">
      <c r="C357" s="45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3"/>
    </row>
    <row r="358" spans="3:21" ht="12.75" customHeight="1">
      <c r="C358" s="45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3"/>
    </row>
    <row r="359" spans="3:21" ht="12.75" customHeight="1">
      <c r="C359" s="45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3"/>
    </row>
    <row r="360" spans="3:21" ht="12.75" customHeight="1">
      <c r="C360" s="45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3"/>
    </row>
    <row r="361" spans="3:21" ht="12.75" customHeight="1">
      <c r="C361" s="45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3"/>
    </row>
    <row r="362" spans="3:21" ht="12.75" customHeight="1">
      <c r="C362" s="45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3"/>
    </row>
    <row r="363" spans="3:21" ht="12.75" customHeight="1">
      <c r="C363" s="45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3"/>
    </row>
    <row r="364" spans="3:21" ht="12.75" customHeight="1">
      <c r="C364" s="45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3"/>
    </row>
    <row r="365" spans="3:21" ht="12.75" customHeight="1">
      <c r="C365" s="45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3"/>
    </row>
    <row r="366" spans="3:21" ht="12.75" customHeight="1">
      <c r="C366" s="45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3"/>
    </row>
    <row r="367" spans="3:21" ht="12.75" customHeight="1">
      <c r="C367" s="45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3"/>
    </row>
    <row r="368" spans="3:21" ht="12.75" customHeight="1">
      <c r="C368" s="45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3"/>
    </row>
    <row r="369" spans="3:21" ht="12.75" customHeight="1">
      <c r="C369" s="45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3"/>
    </row>
    <row r="370" spans="3:21" ht="12.75" customHeight="1">
      <c r="C370" s="45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3"/>
    </row>
    <row r="371" spans="3:21" ht="12.75" customHeight="1">
      <c r="C371" s="45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3"/>
    </row>
    <row r="372" spans="3:21" ht="12.75" customHeight="1">
      <c r="C372" s="45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3"/>
    </row>
    <row r="373" spans="3:21" ht="12.75" customHeight="1">
      <c r="C373" s="45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3"/>
    </row>
    <row r="374" spans="3:21" ht="12.75" customHeight="1">
      <c r="C374" s="45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3"/>
    </row>
    <row r="375" spans="3:21" ht="12.75" customHeight="1">
      <c r="C375" s="45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3"/>
    </row>
    <row r="376" spans="3:21" ht="12.75" customHeight="1">
      <c r="C376" s="45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3"/>
    </row>
    <row r="377" spans="3:21" ht="12.75" customHeight="1">
      <c r="C377" s="45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3"/>
    </row>
    <row r="378" spans="3:21" ht="12.75" customHeight="1">
      <c r="C378" s="45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3"/>
    </row>
    <row r="379" spans="3:21" ht="12.75" customHeight="1">
      <c r="C379" s="45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3"/>
    </row>
    <row r="380" spans="3:21" ht="12.75" customHeight="1">
      <c r="C380" s="45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3"/>
    </row>
    <row r="381" spans="3:21" ht="12.75" customHeight="1">
      <c r="C381" s="45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3"/>
    </row>
    <row r="382" spans="3:21" ht="12.75" customHeight="1">
      <c r="C382" s="45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3"/>
    </row>
    <row r="383" spans="3:21" ht="12.75" customHeight="1">
      <c r="C383" s="45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3"/>
    </row>
    <row r="384" spans="3:21" ht="12.75" customHeight="1">
      <c r="C384" s="45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3"/>
    </row>
    <row r="385" spans="3:21" ht="12.75" customHeight="1">
      <c r="C385" s="45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3"/>
    </row>
    <row r="386" spans="3:21" ht="12.75" customHeight="1">
      <c r="C386" s="45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3"/>
    </row>
    <row r="387" spans="3:21" ht="12.75" customHeight="1">
      <c r="C387" s="45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3"/>
    </row>
    <row r="388" spans="3:21" ht="12.75" customHeight="1">
      <c r="C388" s="45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3"/>
    </row>
    <row r="389" spans="3:21" ht="12.75" customHeight="1">
      <c r="C389" s="45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3"/>
    </row>
    <row r="390" spans="3:21" ht="12.75" customHeight="1">
      <c r="C390" s="45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3"/>
    </row>
    <row r="391" spans="3:21" ht="12.75" customHeight="1">
      <c r="C391" s="45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3"/>
    </row>
    <row r="392" spans="3:21" ht="12.75" customHeight="1">
      <c r="C392" s="45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3"/>
    </row>
    <row r="393" spans="3:21" ht="12.75" customHeight="1">
      <c r="C393" s="45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3"/>
    </row>
    <row r="394" spans="3:21" ht="12.75" customHeight="1">
      <c r="C394" s="45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3"/>
    </row>
    <row r="395" spans="3:21" ht="12.75" customHeight="1">
      <c r="C395" s="45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3"/>
    </row>
    <row r="396" spans="3:21" ht="12.75" customHeight="1">
      <c r="C396" s="45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3"/>
    </row>
    <row r="397" spans="3:21" ht="12.75" customHeight="1">
      <c r="C397" s="45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3"/>
    </row>
    <row r="398" spans="3:21" ht="12.75" customHeight="1">
      <c r="C398" s="45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3"/>
    </row>
    <row r="399" spans="3:21" ht="12.75" customHeight="1">
      <c r="C399" s="45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3"/>
    </row>
    <row r="400" spans="3:21" ht="12.75" customHeight="1">
      <c r="C400" s="45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3"/>
    </row>
    <row r="401" spans="3:21" ht="12.75" customHeight="1">
      <c r="C401" s="45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3"/>
    </row>
    <row r="402" spans="3:21" ht="12.75" customHeight="1">
      <c r="C402" s="45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3"/>
    </row>
    <row r="403" spans="3:21" ht="12.75" customHeight="1">
      <c r="C403" s="45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3"/>
    </row>
    <row r="404" spans="3:21" ht="12.75" customHeight="1">
      <c r="C404" s="45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3"/>
    </row>
    <row r="405" spans="3:21" ht="12.75" customHeight="1">
      <c r="C405" s="45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3"/>
    </row>
    <row r="406" spans="3:21" ht="12.75" customHeight="1">
      <c r="C406" s="45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3"/>
    </row>
    <row r="407" spans="3:21" ht="12.75" customHeight="1">
      <c r="C407" s="45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3"/>
    </row>
    <row r="408" spans="3:21" ht="12.75" customHeight="1">
      <c r="C408" s="45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3"/>
    </row>
    <row r="409" spans="3:21" ht="12.75" customHeight="1">
      <c r="C409" s="45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3"/>
    </row>
    <row r="410" spans="3:21" ht="12.75" customHeight="1">
      <c r="C410" s="45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3"/>
    </row>
    <row r="411" spans="3:21" ht="12.75" customHeight="1">
      <c r="C411" s="45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3"/>
    </row>
    <row r="412" spans="3:21" ht="12.75" customHeight="1">
      <c r="C412" s="45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3"/>
    </row>
    <row r="413" spans="3:21" ht="12.75" customHeight="1">
      <c r="C413" s="45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3"/>
    </row>
    <row r="414" spans="3:21" ht="12.75" customHeight="1">
      <c r="C414" s="45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3"/>
    </row>
    <row r="415" spans="3:21" ht="12.75" customHeight="1">
      <c r="C415" s="45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3"/>
    </row>
    <row r="416" spans="3:21" ht="12.75" customHeight="1">
      <c r="C416" s="45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3"/>
    </row>
    <row r="417" spans="3:21" ht="12.75" customHeight="1">
      <c r="C417" s="45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3"/>
    </row>
    <row r="418" spans="3:21" ht="12.75" customHeight="1">
      <c r="C418" s="45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3"/>
    </row>
    <row r="419" spans="3:21" ht="12.75" customHeight="1">
      <c r="C419" s="45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3"/>
    </row>
    <row r="420" spans="3:21" ht="12.75" customHeight="1">
      <c r="C420" s="45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3"/>
    </row>
    <row r="421" spans="3:21" ht="12.75" customHeight="1">
      <c r="C421" s="45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3"/>
    </row>
    <row r="422" spans="3:21" ht="12.75" customHeight="1">
      <c r="C422" s="45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3"/>
    </row>
    <row r="423" spans="3:21" ht="12.75" customHeight="1">
      <c r="C423" s="45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3"/>
    </row>
    <row r="424" spans="3:21" ht="12.75" customHeight="1">
      <c r="C424" s="45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3"/>
    </row>
    <row r="425" spans="3:21" ht="12.75" customHeight="1">
      <c r="C425" s="45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3"/>
    </row>
    <row r="426" spans="3:21" ht="12.75" customHeight="1">
      <c r="C426" s="45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3"/>
    </row>
    <row r="427" spans="3:21" ht="12.75" customHeight="1">
      <c r="C427" s="45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3"/>
    </row>
    <row r="428" spans="3:21" ht="12.75" customHeight="1">
      <c r="C428" s="45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3"/>
    </row>
    <row r="429" spans="3:21" ht="12.75" customHeight="1">
      <c r="C429" s="45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3"/>
    </row>
    <row r="430" spans="3:21" ht="12.75" customHeight="1">
      <c r="C430" s="45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3"/>
    </row>
    <row r="431" spans="3:21" ht="12.75" customHeight="1">
      <c r="C431" s="45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3"/>
    </row>
    <row r="432" spans="3:21" ht="12.75" customHeight="1">
      <c r="C432" s="45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3"/>
    </row>
    <row r="433" spans="3:21" ht="12.75" customHeight="1">
      <c r="C433" s="45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3"/>
    </row>
    <row r="434" spans="3:21" ht="12.75" customHeight="1">
      <c r="C434" s="45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3"/>
    </row>
    <row r="435" spans="3:21" ht="12.75" customHeight="1">
      <c r="C435" s="45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3"/>
    </row>
    <row r="436" spans="3:21" ht="12.75" customHeight="1">
      <c r="C436" s="45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3"/>
    </row>
    <row r="437" spans="3:21" ht="12.75" customHeight="1">
      <c r="C437" s="45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3"/>
    </row>
    <row r="438" spans="3:21" ht="12.75" customHeight="1">
      <c r="C438" s="45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3"/>
    </row>
    <row r="439" spans="3:21" ht="12.75" customHeight="1">
      <c r="C439" s="45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3"/>
    </row>
    <row r="440" spans="3:21" ht="12.75" customHeight="1">
      <c r="C440" s="45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3"/>
    </row>
    <row r="441" spans="3:21" ht="12.75" customHeight="1">
      <c r="C441" s="45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3"/>
    </row>
    <row r="442" spans="3:21" ht="12.75" customHeight="1">
      <c r="C442" s="45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3"/>
    </row>
    <row r="443" spans="3:21" ht="12.75" customHeight="1">
      <c r="C443" s="45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3"/>
    </row>
    <row r="444" spans="3:21" ht="12.75" customHeight="1">
      <c r="C444" s="45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3"/>
    </row>
    <row r="445" spans="3:21" ht="12.75" customHeight="1">
      <c r="C445" s="45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3"/>
    </row>
    <row r="446" spans="3:21" ht="12.75" customHeight="1">
      <c r="C446" s="45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3"/>
    </row>
    <row r="447" spans="3:21" ht="12.75" customHeight="1">
      <c r="C447" s="45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3"/>
    </row>
    <row r="448" spans="3:21" ht="12.75" customHeight="1">
      <c r="C448" s="45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3"/>
    </row>
    <row r="449" spans="3:21" ht="12.75" customHeight="1">
      <c r="C449" s="45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3"/>
    </row>
    <row r="450" spans="3:21" ht="12.75" customHeight="1">
      <c r="C450" s="45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3"/>
    </row>
    <row r="451" spans="3:21" ht="12.75" customHeight="1">
      <c r="C451" s="45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3"/>
    </row>
    <row r="452" spans="3:21" ht="12.75" customHeight="1">
      <c r="C452" s="45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3"/>
    </row>
    <row r="453" spans="3:21" ht="12.75" customHeight="1">
      <c r="C453" s="45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3"/>
    </row>
    <row r="454" spans="3:21" ht="12.75" customHeight="1">
      <c r="C454" s="45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3"/>
    </row>
    <row r="455" spans="3:21" ht="12.75" customHeight="1">
      <c r="C455" s="45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3"/>
    </row>
    <row r="456" spans="3:21" ht="12.75" customHeight="1">
      <c r="C456" s="45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3"/>
    </row>
    <row r="457" spans="3:21" ht="12.75" customHeight="1">
      <c r="C457" s="45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3"/>
    </row>
    <row r="458" spans="3:21" ht="12.75" customHeight="1">
      <c r="C458" s="45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3"/>
    </row>
    <row r="459" spans="3:21" ht="12.75" customHeight="1">
      <c r="C459" s="45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3"/>
    </row>
    <row r="460" spans="3:21" ht="12.75" customHeight="1">
      <c r="C460" s="45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3"/>
    </row>
    <row r="461" spans="3:21" ht="12.75" customHeight="1">
      <c r="C461" s="45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3"/>
    </row>
    <row r="462" spans="3:21" ht="12.75" customHeight="1">
      <c r="C462" s="45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3"/>
    </row>
    <row r="463" spans="3:21" ht="12.75" customHeight="1">
      <c r="C463" s="45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3"/>
    </row>
    <row r="464" spans="3:21" ht="12.75" customHeight="1">
      <c r="C464" s="45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3"/>
    </row>
    <row r="465" spans="3:21" ht="12.75" customHeight="1">
      <c r="C465" s="45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3"/>
    </row>
    <row r="466" spans="3:21" ht="12.75" customHeight="1">
      <c r="C466" s="45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3"/>
    </row>
    <row r="467" spans="3:21" ht="12.75" customHeight="1">
      <c r="C467" s="45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3"/>
    </row>
    <row r="468" spans="3:21" ht="12.75" customHeight="1">
      <c r="C468" s="45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3"/>
    </row>
    <row r="469" spans="3:21" ht="12.75" customHeight="1">
      <c r="C469" s="45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3"/>
    </row>
    <row r="470" spans="3:21" ht="12.75" customHeight="1">
      <c r="C470" s="45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3"/>
    </row>
    <row r="471" spans="3:21" ht="12.75" customHeight="1">
      <c r="C471" s="45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3"/>
    </row>
    <row r="472" spans="3:21" ht="12.75" customHeight="1">
      <c r="C472" s="45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3"/>
    </row>
    <row r="473" spans="3:21" ht="12.75" customHeight="1">
      <c r="C473" s="45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3"/>
    </row>
    <row r="474" spans="3:21" ht="12.75" customHeight="1">
      <c r="C474" s="45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3"/>
    </row>
    <row r="475" spans="3:21" ht="12.75" customHeight="1">
      <c r="C475" s="45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3"/>
    </row>
    <row r="476" spans="3:21" ht="12.75" customHeight="1">
      <c r="C476" s="45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3"/>
    </row>
    <row r="477" spans="3:21" ht="12.75" customHeight="1">
      <c r="C477" s="45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3"/>
    </row>
    <row r="478" spans="3:21" ht="12.75" customHeight="1">
      <c r="C478" s="45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3"/>
    </row>
    <row r="479" spans="3:21" ht="12.75" customHeight="1">
      <c r="C479" s="45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3"/>
    </row>
    <row r="480" spans="3:21" ht="12.75" customHeight="1">
      <c r="C480" s="45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3"/>
    </row>
    <row r="481" spans="3:21" ht="12.75" customHeight="1">
      <c r="C481" s="45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3"/>
    </row>
    <row r="482" spans="3:21" ht="12.75" customHeight="1">
      <c r="C482" s="45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3"/>
    </row>
    <row r="483" spans="3:21" ht="12.75" customHeight="1">
      <c r="C483" s="45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3"/>
    </row>
    <row r="484" spans="3:21" ht="12.75" customHeight="1">
      <c r="C484" s="45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3"/>
    </row>
    <row r="485" spans="3:21" ht="12.75" customHeight="1">
      <c r="C485" s="45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3"/>
    </row>
    <row r="486" spans="3:21" ht="12.75" customHeight="1">
      <c r="C486" s="45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3"/>
    </row>
    <row r="487" spans="3:21" ht="12.75" customHeight="1">
      <c r="C487" s="45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3"/>
    </row>
    <row r="488" spans="3:21" ht="12.75" customHeight="1">
      <c r="C488" s="45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3"/>
    </row>
    <row r="489" spans="3:21" ht="12.75" customHeight="1">
      <c r="C489" s="45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3"/>
    </row>
    <row r="490" spans="3:21" ht="12.75" customHeight="1">
      <c r="C490" s="45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3"/>
    </row>
    <row r="491" spans="3:21" ht="12.75" customHeight="1">
      <c r="C491" s="45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3"/>
    </row>
    <row r="492" spans="3:21" ht="12.75" customHeight="1">
      <c r="C492" s="45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3"/>
    </row>
    <row r="493" spans="3:21" ht="12.75" customHeight="1">
      <c r="C493" s="45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3"/>
    </row>
    <row r="494" spans="3:21" ht="12.75" customHeight="1">
      <c r="C494" s="45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3"/>
    </row>
    <row r="495" spans="3:21" ht="12.75" customHeight="1">
      <c r="C495" s="45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3"/>
    </row>
    <row r="496" spans="3:21" ht="12.75" customHeight="1">
      <c r="C496" s="45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3"/>
    </row>
    <row r="497" spans="3:21" ht="12.75" customHeight="1">
      <c r="C497" s="45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3"/>
    </row>
    <row r="498" spans="3:21" ht="12.75" customHeight="1">
      <c r="C498" s="45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3"/>
    </row>
    <row r="499" spans="3:21" ht="12.75" customHeight="1">
      <c r="C499" s="45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3"/>
    </row>
    <row r="500" spans="3:21" ht="12.75" customHeight="1">
      <c r="C500" s="45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3"/>
    </row>
    <row r="501" spans="3:21" ht="12.75" customHeight="1">
      <c r="C501" s="45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3"/>
    </row>
    <row r="502" spans="3:21" ht="12.75" customHeight="1">
      <c r="C502" s="45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3"/>
    </row>
    <row r="503" spans="3:21" ht="12.75" customHeight="1">
      <c r="C503" s="45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3"/>
    </row>
    <row r="504" spans="3:21" ht="12.75" customHeight="1">
      <c r="C504" s="45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3"/>
    </row>
    <row r="505" spans="3:21" ht="12.75" customHeight="1">
      <c r="C505" s="45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3"/>
    </row>
    <row r="506" spans="3:21" ht="12.75" customHeight="1">
      <c r="C506" s="45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3"/>
    </row>
    <row r="507" spans="3:21" ht="12.75" customHeight="1">
      <c r="C507" s="45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3"/>
    </row>
    <row r="508" spans="3:21" ht="12.75" customHeight="1">
      <c r="C508" s="45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3"/>
    </row>
    <row r="509" spans="3:21" ht="12.75" customHeight="1">
      <c r="C509" s="45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3"/>
    </row>
    <row r="510" spans="3:21" ht="12.75" customHeight="1">
      <c r="C510" s="45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3"/>
    </row>
    <row r="511" spans="3:21" ht="12.75" customHeight="1">
      <c r="C511" s="45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3"/>
    </row>
    <row r="512" spans="3:21" ht="12.75" customHeight="1">
      <c r="C512" s="45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3"/>
    </row>
    <row r="513" spans="3:21" ht="12.75" customHeight="1">
      <c r="C513" s="45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3"/>
    </row>
    <row r="514" spans="3:21" ht="12.75" customHeight="1">
      <c r="C514" s="45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3"/>
    </row>
    <row r="515" spans="3:21" ht="12.75" customHeight="1">
      <c r="C515" s="45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3"/>
    </row>
    <row r="516" spans="3:21" ht="12.75" customHeight="1">
      <c r="C516" s="45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3"/>
    </row>
    <row r="517" spans="3:21" ht="12.75" customHeight="1">
      <c r="C517" s="45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3"/>
    </row>
    <row r="518" spans="3:21" ht="12.75" customHeight="1">
      <c r="C518" s="45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3"/>
    </row>
    <row r="519" spans="3:21" ht="12.75" customHeight="1">
      <c r="C519" s="45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3"/>
    </row>
    <row r="520" spans="3:21" ht="12.75" customHeight="1">
      <c r="C520" s="45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3"/>
    </row>
    <row r="521" spans="3:21" ht="12.75" customHeight="1">
      <c r="C521" s="45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3"/>
    </row>
    <row r="522" spans="3:21" ht="12.75" customHeight="1">
      <c r="C522" s="45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3"/>
    </row>
    <row r="523" spans="3:21" ht="12.75" customHeight="1">
      <c r="C523" s="45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3"/>
    </row>
    <row r="524" spans="3:21" ht="12.75" customHeight="1">
      <c r="C524" s="45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3"/>
    </row>
    <row r="525" spans="3:21" ht="12.75" customHeight="1">
      <c r="C525" s="45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3"/>
    </row>
    <row r="526" spans="3:21" ht="12.75" customHeight="1">
      <c r="C526" s="45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3"/>
    </row>
    <row r="527" spans="3:21" ht="12.75" customHeight="1">
      <c r="C527" s="45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3"/>
    </row>
    <row r="528" spans="3:21" ht="12.75" customHeight="1">
      <c r="C528" s="45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3"/>
    </row>
    <row r="529" spans="3:21" ht="12.75" customHeight="1">
      <c r="C529" s="45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3"/>
    </row>
    <row r="530" spans="3:21" ht="12.75" customHeight="1">
      <c r="C530" s="45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3"/>
    </row>
    <row r="531" spans="3:21" ht="12.75" customHeight="1">
      <c r="C531" s="45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3"/>
    </row>
    <row r="532" spans="3:21" ht="12.75" customHeight="1">
      <c r="C532" s="45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3"/>
    </row>
    <row r="533" spans="3:21" ht="12.75" customHeight="1">
      <c r="C533" s="45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3"/>
    </row>
    <row r="534" spans="3:21" ht="12.75" customHeight="1">
      <c r="C534" s="45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3"/>
    </row>
    <row r="535" spans="3:21" ht="12.75" customHeight="1">
      <c r="C535" s="45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3"/>
    </row>
    <row r="536" spans="3:21" ht="12.75" customHeight="1">
      <c r="C536" s="45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3"/>
    </row>
    <row r="537" spans="3:21" ht="12.75" customHeight="1">
      <c r="C537" s="45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3"/>
    </row>
    <row r="538" spans="3:21" ht="12.75" customHeight="1">
      <c r="C538" s="45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3"/>
    </row>
    <row r="539" spans="3:21" ht="12.75" customHeight="1">
      <c r="C539" s="45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3"/>
    </row>
    <row r="540" spans="3:21" ht="12.75" customHeight="1">
      <c r="C540" s="45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3"/>
    </row>
    <row r="541" spans="3:21" ht="12.75" customHeight="1">
      <c r="C541" s="45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3"/>
    </row>
    <row r="542" spans="3:21" ht="12.75" customHeight="1">
      <c r="C542" s="45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3"/>
    </row>
    <row r="543" spans="3:21" ht="12.75" customHeight="1">
      <c r="C543" s="45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3"/>
    </row>
    <row r="544" spans="3:21" ht="12.75" customHeight="1">
      <c r="C544" s="45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3"/>
    </row>
    <row r="545" spans="3:21" ht="12.75" customHeight="1">
      <c r="C545" s="45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3"/>
    </row>
    <row r="546" spans="3:21" ht="12.75" customHeight="1">
      <c r="C546" s="45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3"/>
    </row>
    <row r="547" spans="3:21" ht="12.75" customHeight="1">
      <c r="C547" s="45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3"/>
    </row>
    <row r="548" spans="3:21" ht="12.75" customHeight="1">
      <c r="C548" s="45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3"/>
    </row>
    <row r="549" spans="3:21" ht="12.75" customHeight="1">
      <c r="C549" s="45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3"/>
    </row>
    <row r="550" spans="3:21" ht="12.75" customHeight="1">
      <c r="C550" s="45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3"/>
    </row>
    <row r="551" spans="3:21" ht="12.75" customHeight="1">
      <c r="C551" s="45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3"/>
    </row>
    <row r="552" spans="3:21" ht="12.75" customHeight="1">
      <c r="C552" s="45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3"/>
    </row>
    <row r="553" spans="3:21" ht="12.75" customHeight="1">
      <c r="C553" s="45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3"/>
    </row>
    <row r="554" spans="3:21" ht="12.75" customHeight="1">
      <c r="C554" s="45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3"/>
    </row>
    <row r="555" spans="3:21" ht="12.75" customHeight="1">
      <c r="C555" s="45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3"/>
    </row>
    <row r="556" spans="3:21" ht="12.75" customHeight="1">
      <c r="C556" s="45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3"/>
    </row>
    <row r="557" spans="3:21" ht="12.75" customHeight="1">
      <c r="C557" s="45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3"/>
    </row>
    <row r="558" spans="3:21" ht="12.75" customHeight="1">
      <c r="C558" s="45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3"/>
    </row>
    <row r="559" spans="3:21" ht="12.75" customHeight="1">
      <c r="C559" s="45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3"/>
    </row>
    <row r="560" spans="3:21" ht="12.75" customHeight="1">
      <c r="C560" s="45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3"/>
    </row>
    <row r="561" spans="3:21" ht="12.75" customHeight="1">
      <c r="C561" s="45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3"/>
    </row>
    <row r="562" spans="3:21" ht="12.75" customHeight="1">
      <c r="C562" s="45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3"/>
    </row>
    <row r="563" spans="3:21" ht="12.75" customHeight="1">
      <c r="C563" s="45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3"/>
    </row>
    <row r="564" spans="3:21" ht="12.75" customHeight="1">
      <c r="C564" s="45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3"/>
    </row>
    <row r="565" spans="3:21" ht="12.75" customHeight="1">
      <c r="C565" s="45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3"/>
    </row>
    <row r="566" spans="3:21" ht="12.75" customHeight="1">
      <c r="C566" s="45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3"/>
    </row>
    <row r="567" spans="3:21" ht="12.75" customHeight="1">
      <c r="C567" s="45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3"/>
    </row>
    <row r="568" spans="3:21" ht="12.75" customHeight="1">
      <c r="C568" s="45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3"/>
    </row>
    <row r="569" spans="3:21" ht="12.75" customHeight="1">
      <c r="C569" s="45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3"/>
    </row>
    <row r="570" spans="3:21" ht="12.75" customHeight="1">
      <c r="C570" s="45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3"/>
    </row>
    <row r="571" spans="3:21" ht="12.75" customHeight="1">
      <c r="C571" s="45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3"/>
    </row>
    <row r="572" spans="3:21" ht="12.75" customHeight="1">
      <c r="C572" s="45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3"/>
    </row>
    <row r="573" spans="3:21" ht="12.75" customHeight="1">
      <c r="C573" s="45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3"/>
    </row>
    <row r="574" spans="3:21" ht="12.75" customHeight="1">
      <c r="C574" s="45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3"/>
    </row>
    <row r="575" spans="3:21" ht="12.75" customHeight="1">
      <c r="C575" s="45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3"/>
    </row>
    <row r="576" spans="3:21" ht="12.75" customHeight="1">
      <c r="C576" s="45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3"/>
    </row>
    <row r="577" spans="3:21" ht="12.75" customHeight="1">
      <c r="C577" s="45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3"/>
    </row>
    <row r="578" spans="3:21" ht="12.75" customHeight="1">
      <c r="C578" s="45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3"/>
    </row>
    <row r="579" spans="3:21" ht="12.75" customHeight="1">
      <c r="C579" s="45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3"/>
    </row>
    <row r="580" spans="3:21" ht="12.75" customHeight="1">
      <c r="C580" s="45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3"/>
    </row>
    <row r="581" spans="3:21" ht="12.75" customHeight="1">
      <c r="C581" s="45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3"/>
    </row>
    <row r="582" spans="3:21" ht="12.75" customHeight="1">
      <c r="C582" s="45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3"/>
    </row>
    <row r="583" spans="3:21" ht="12.75" customHeight="1">
      <c r="C583" s="45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3"/>
    </row>
    <row r="584" spans="3:21" ht="12.75" customHeight="1">
      <c r="C584" s="45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3"/>
    </row>
    <row r="585" spans="3:21" ht="12.75" customHeight="1">
      <c r="C585" s="45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3"/>
    </row>
    <row r="586" spans="3:21" ht="12.75" customHeight="1">
      <c r="C586" s="45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3"/>
    </row>
    <row r="587" spans="3:21" ht="12.75" customHeight="1">
      <c r="C587" s="45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3"/>
    </row>
    <row r="588" spans="3:21" ht="12.75" customHeight="1">
      <c r="C588" s="45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3"/>
    </row>
    <row r="589" spans="3:21" ht="12.75" customHeight="1">
      <c r="C589" s="45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3"/>
    </row>
    <row r="590" spans="3:21" ht="12.75" customHeight="1">
      <c r="C590" s="45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3"/>
    </row>
    <row r="591" spans="3:21" ht="12.75" customHeight="1">
      <c r="C591" s="45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3"/>
    </row>
    <row r="592" spans="3:21" ht="12.75" customHeight="1">
      <c r="C592" s="45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3"/>
    </row>
    <row r="593" spans="3:21" ht="12.75" customHeight="1">
      <c r="C593" s="45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3"/>
    </row>
    <row r="594" spans="3:21" ht="12.75" customHeight="1">
      <c r="C594" s="45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3"/>
    </row>
    <row r="595" spans="3:21" ht="12.75" customHeight="1">
      <c r="C595" s="45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3"/>
    </row>
    <row r="596" spans="3:21" ht="12.75" customHeight="1">
      <c r="C596" s="45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3"/>
    </row>
    <row r="597" spans="3:21" ht="12.75" customHeight="1">
      <c r="C597" s="45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3"/>
    </row>
    <row r="598" spans="3:21" ht="12.75" customHeight="1">
      <c r="C598" s="45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3"/>
    </row>
    <row r="599" spans="3:21" ht="12.75" customHeight="1">
      <c r="C599" s="45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3"/>
    </row>
    <row r="600" spans="3:21" ht="12.75" customHeight="1">
      <c r="C600" s="45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3"/>
    </row>
    <row r="601" spans="3:21" ht="12.75" customHeight="1">
      <c r="C601" s="45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3"/>
    </row>
    <row r="602" spans="3:21" ht="12.75" customHeight="1">
      <c r="C602" s="45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3"/>
    </row>
    <row r="603" spans="3:21" ht="12.75" customHeight="1">
      <c r="C603" s="45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3"/>
    </row>
    <row r="604" spans="3:21" ht="12.75" customHeight="1">
      <c r="C604" s="45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3"/>
    </row>
    <row r="605" spans="3:21" ht="12.75" customHeight="1">
      <c r="C605" s="45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3"/>
    </row>
    <row r="606" spans="3:21" ht="12.75" customHeight="1">
      <c r="C606" s="45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3"/>
    </row>
    <row r="607" spans="3:21" ht="12.75" customHeight="1">
      <c r="C607" s="45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3"/>
    </row>
    <row r="608" spans="3:21" ht="12.75" customHeight="1">
      <c r="C608" s="45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3"/>
    </row>
    <row r="609" spans="3:21" ht="12.75" customHeight="1">
      <c r="C609" s="45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3"/>
    </row>
    <row r="610" spans="3:21" ht="12.75" customHeight="1">
      <c r="C610" s="45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3"/>
    </row>
    <row r="611" spans="3:21" ht="12.75" customHeight="1">
      <c r="C611" s="45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3"/>
    </row>
    <row r="612" spans="3:21" ht="12.75" customHeight="1">
      <c r="C612" s="45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3"/>
    </row>
    <row r="613" spans="3:21" ht="12.75" customHeight="1">
      <c r="C613" s="45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3"/>
    </row>
    <row r="614" spans="3:21" ht="12.75" customHeight="1">
      <c r="C614" s="45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3"/>
    </row>
    <row r="615" spans="3:21" ht="12.75" customHeight="1">
      <c r="C615" s="45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3"/>
    </row>
    <row r="616" spans="3:21" ht="12.75" customHeight="1">
      <c r="C616" s="45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3"/>
    </row>
    <row r="617" spans="3:21" ht="12.75" customHeight="1">
      <c r="C617" s="45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3"/>
    </row>
    <row r="618" spans="3:21" ht="12.75" customHeight="1">
      <c r="C618" s="45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3"/>
    </row>
    <row r="619" spans="3:21" ht="12.75" customHeight="1">
      <c r="C619" s="45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3"/>
    </row>
    <row r="620" spans="3:21" ht="12.75" customHeight="1">
      <c r="C620" s="45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3"/>
    </row>
    <row r="621" spans="3:21" ht="12.75" customHeight="1">
      <c r="C621" s="45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3"/>
    </row>
    <row r="622" spans="3:21" ht="12.75" customHeight="1">
      <c r="C622" s="45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3"/>
    </row>
    <row r="623" spans="3:21" ht="12.75" customHeight="1">
      <c r="C623" s="45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3"/>
    </row>
    <row r="624" spans="3:21" ht="12.75" customHeight="1">
      <c r="C624" s="45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3"/>
    </row>
    <row r="625" spans="3:21" ht="12.75" customHeight="1">
      <c r="C625" s="45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3"/>
    </row>
    <row r="626" spans="3:21" ht="12.75" customHeight="1">
      <c r="C626" s="45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3"/>
    </row>
    <row r="627" spans="3:21" ht="12.75" customHeight="1">
      <c r="C627" s="45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3"/>
    </row>
    <row r="628" spans="3:21" ht="12.75" customHeight="1">
      <c r="C628" s="45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3"/>
    </row>
    <row r="629" spans="3:21" ht="12.75" customHeight="1">
      <c r="C629" s="45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3"/>
    </row>
    <row r="630" spans="3:21" ht="12.75" customHeight="1">
      <c r="C630" s="45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3"/>
    </row>
    <row r="631" spans="3:21" ht="12.75" customHeight="1">
      <c r="C631" s="45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3"/>
    </row>
    <row r="632" spans="3:21" ht="12.75" customHeight="1">
      <c r="C632" s="45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3"/>
    </row>
    <row r="633" spans="3:21" ht="12.75" customHeight="1">
      <c r="C633" s="45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3"/>
    </row>
    <row r="634" spans="3:21" ht="12.75" customHeight="1">
      <c r="C634" s="45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3"/>
    </row>
    <row r="635" spans="3:21" ht="12.75" customHeight="1">
      <c r="C635" s="45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3"/>
    </row>
    <row r="636" spans="3:21" ht="12.75" customHeight="1">
      <c r="C636" s="45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3"/>
    </row>
    <row r="637" spans="3:21" ht="12.75" customHeight="1">
      <c r="C637" s="45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3"/>
    </row>
    <row r="638" spans="3:21" ht="12.75" customHeight="1">
      <c r="C638" s="45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3"/>
    </row>
    <row r="639" spans="3:21" ht="12.75" customHeight="1">
      <c r="C639" s="45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3"/>
    </row>
    <row r="640" spans="3:21" ht="12.75" customHeight="1">
      <c r="C640" s="45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3"/>
    </row>
    <row r="641" spans="3:21" ht="12.75" customHeight="1">
      <c r="C641" s="45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3"/>
    </row>
    <row r="642" spans="3:21" ht="12.75" customHeight="1">
      <c r="C642" s="45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3"/>
    </row>
    <row r="643" spans="3:21" ht="12.75" customHeight="1">
      <c r="C643" s="45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3"/>
    </row>
    <row r="644" spans="3:21" ht="12.75" customHeight="1">
      <c r="C644" s="45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3"/>
    </row>
    <row r="645" spans="3:21" ht="12.75" customHeight="1">
      <c r="C645" s="45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3"/>
    </row>
    <row r="646" spans="3:21" ht="12.75" customHeight="1">
      <c r="C646" s="45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3"/>
    </row>
    <row r="647" spans="3:21" ht="12.75" customHeight="1">
      <c r="C647" s="45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3"/>
    </row>
    <row r="648" spans="3:21" ht="12.75" customHeight="1">
      <c r="C648" s="45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3"/>
    </row>
    <row r="649" spans="3:21" ht="12.75" customHeight="1">
      <c r="C649" s="45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3"/>
    </row>
    <row r="650" spans="3:21" ht="12.75" customHeight="1">
      <c r="C650" s="45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3"/>
    </row>
    <row r="651" spans="3:21" ht="12.75" customHeight="1">
      <c r="C651" s="45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3"/>
    </row>
    <row r="652" spans="3:21" ht="12.75" customHeight="1">
      <c r="C652" s="45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3"/>
    </row>
    <row r="653" spans="3:21" ht="12.75" customHeight="1">
      <c r="C653" s="45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3"/>
    </row>
    <row r="654" spans="3:21" ht="12.75" customHeight="1">
      <c r="C654" s="45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3"/>
    </row>
    <row r="655" spans="3:21" ht="12.75" customHeight="1">
      <c r="C655" s="45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3"/>
    </row>
    <row r="656" spans="3:21" ht="12.75" customHeight="1">
      <c r="C656" s="45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3"/>
    </row>
    <row r="657" spans="3:21" ht="12.75" customHeight="1">
      <c r="C657" s="45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3"/>
    </row>
    <row r="658" spans="3:21" ht="12.75" customHeight="1">
      <c r="C658" s="45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3"/>
    </row>
    <row r="659" spans="3:21" ht="12.75" customHeight="1">
      <c r="C659" s="45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3"/>
    </row>
    <row r="660" spans="3:21" ht="12.75" customHeight="1">
      <c r="C660" s="45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3"/>
    </row>
    <row r="661" spans="3:21" ht="12.75" customHeight="1">
      <c r="C661" s="45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3"/>
    </row>
    <row r="662" spans="3:21" ht="12.75" customHeight="1">
      <c r="C662" s="45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3"/>
    </row>
    <row r="663" spans="3:21" ht="12.75" customHeight="1">
      <c r="C663" s="45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3"/>
    </row>
    <row r="664" spans="3:21" ht="12.75" customHeight="1">
      <c r="C664" s="45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3"/>
    </row>
    <row r="665" spans="3:21" ht="12.75" customHeight="1">
      <c r="C665" s="45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3"/>
    </row>
    <row r="666" spans="3:21" ht="12.75" customHeight="1">
      <c r="C666" s="45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3"/>
    </row>
    <row r="667" spans="3:21" ht="12.75" customHeight="1">
      <c r="C667" s="45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3"/>
    </row>
    <row r="668" spans="3:21" ht="12.75" customHeight="1">
      <c r="C668" s="45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3"/>
    </row>
    <row r="669" spans="3:21" ht="12.75" customHeight="1">
      <c r="C669" s="45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3"/>
    </row>
    <row r="670" spans="3:21" ht="12.75" customHeight="1">
      <c r="C670" s="45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3"/>
    </row>
    <row r="671" spans="3:21" ht="12.75" customHeight="1">
      <c r="C671" s="45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3"/>
    </row>
    <row r="672" spans="3:21" ht="12.75" customHeight="1">
      <c r="C672" s="45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3"/>
    </row>
    <row r="673" spans="3:21" ht="12.75" customHeight="1">
      <c r="C673" s="45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3"/>
    </row>
    <row r="674" spans="3:21" ht="12.75" customHeight="1">
      <c r="C674" s="45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3"/>
    </row>
    <row r="675" spans="3:21" ht="12.75" customHeight="1">
      <c r="C675" s="45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3"/>
    </row>
    <row r="676" spans="3:21" ht="12.75" customHeight="1">
      <c r="C676" s="45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3"/>
    </row>
    <row r="677" spans="3:21" ht="12.75" customHeight="1">
      <c r="C677" s="45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3"/>
    </row>
    <row r="678" spans="3:21" ht="12.75" customHeight="1">
      <c r="C678" s="45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3"/>
    </row>
    <row r="679" spans="3:21" ht="12.75" customHeight="1">
      <c r="C679" s="45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3"/>
    </row>
    <row r="680" spans="3:21" ht="12.75" customHeight="1">
      <c r="C680" s="45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3"/>
    </row>
    <row r="681" spans="3:21" ht="12.75" customHeight="1">
      <c r="C681" s="45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3"/>
    </row>
    <row r="682" spans="3:21" ht="12.75" customHeight="1">
      <c r="C682" s="45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3"/>
    </row>
    <row r="683" spans="3:21" ht="12.75" customHeight="1">
      <c r="C683" s="45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3"/>
    </row>
    <row r="684" spans="3:21" ht="12.75" customHeight="1">
      <c r="C684" s="45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3"/>
    </row>
    <row r="685" spans="3:21" ht="12.75" customHeight="1">
      <c r="C685" s="45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3"/>
    </row>
    <row r="686" spans="3:21" ht="12.75" customHeight="1">
      <c r="C686" s="45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3"/>
    </row>
    <row r="687" spans="3:21" ht="12.75" customHeight="1">
      <c r="C687" s="45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3"/>
    </row>
    <row r="688" spans="3:21" ht="12.75" customHeight="1">
      <c r="C688" s="45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3"/>
    </row>
    <row r="689" spans="3:21" ht="12.75" customHeight="1">
      <c r="C689" s="45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3"/>
    </row>
    <row r="690" spans="3:21" ht="12.75" customHeight="1">
      <c r="C690" s="45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3"/>
    </row>
    <row r="691" spans="3:21" ht="12.75" customHeight="1">
      <c r="C691" s="45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3"/>
    </row>
    <row r="692" spans="3:21" ht="12.75" customHeight="1">
      <c r="C692" s="45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3"/>
    </row>
    <row r="693" spans="3:21" ht="12.75" customHeight="1">
      <c r="C693" s="45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3"/>
    </row>
    <row r="694" spans="3:21" ht="12.75" customHeight="1">
      <c r="C694" s="45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3"/>
    </row>
    <row r="695" spans="3:21" ht="12.75" customHeight="1">
      <c r="C695" s="45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3"/>
    </row>
    <row r="696" spans="3:21" ht="12.75" customHeight="1">
      <c r="C696" s="45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3"/>
    </row>
    <row r="697" spans="3:21" ht="12.75" customHeight="1">
      <c r="C697" s="45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3"/>
    </row>
    <row r="698" spans="3:21" ht="12.75" customHeight="1">
      <c r="C698" s="45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3"/>
    </row>
    <row r="699" spans="3:21" ht="12.75" customHeight="1">
      <c r="C699" s="45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3"/>
    </row>
    <row r="700" spans="3:21" ht="12.75" customHeight="1">
      <c r="C700" s="45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3"/>
    </row>
    <row r="701" spans="3:21" ht="12.75" customHeight="1">
      <c r="C701" s="45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3"/>
    </row>
    <row r="702" spans="3:21" ht="12.75" customHeight="1">
      <c r="C702" s="45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3"/>
    </row>
    <row r="703" spans="3:21" ht="12.75" customHeight="1">
      <c r="C703" s="45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3"/>
    </row>
    <row r="704" spans="3:21" ht="12.75" customHeight="1">
      <c r="C704" s="45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3"/>
    </row>
    <row r="705" spans="3:21" ht="12.75" customHeight="1">
      <c r="C705" s="45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3"/>
    </row>
    <row r="706" spans="3:21" ht="12.75" customHeight="1">
      <c r="C706" s="45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3"/>
    </row>
    <row r="707" spans="3:21" ht="12.75" customHeight="1">
      <c r="C707" s="45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3"/>
    </row>
    <row r="708" spans="3:21" ht="12.75" customHeight="1">
      <c r="C708" s="45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3"/>
    </row>
    <row r="709" spans="3:21" ht="12.75" customHeight="1">
      <c r="C709" s="45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3"/>
    </row>
    <row r="710" spans="3:21" ht="12.75" customHeight="1">
      <c r="C710" s="45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3"/>
    </row>
    <row r="711" spans="3:21" ht="12.75" customHeight="1">
      <c r="C711" s="45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3"/>
    </row>
    <row r="712" spans="3:21" ht="12.75" customHeight="1">
      <c r="C712" s="45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3"/>
    </row>
    <row r="713" spans="3:21" ht="12.75" customHeight="1">
      <c r="C713" s="45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3"/>
    </row>
    <row r="714" spans="3:21" ht="12.75" customHeight="1">
      <c r="C714" s="45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3"/>
    </row>
    <row r="715" spans="3:21" ht="12.75" customHeight="1">
      <c r="C715" s="45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3"/>
    </row>
    <row r="716" spans="3:21" ht="12.75" customHeight="1">
      <c r="C716" s="45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3"/>
    </row>
    <row r="717" spans="3:21" ht="12.75" customHeight="1">
      <c r="C717" s="45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3"/>
    </row>
    <row r="718" spans="3:21" ht="12.75" customHeight="1">
      <c r="C718" s="45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3"/>
    </row>
    <row r="719" spans="3:21" ht="12.75" customHeight="1">
      <c r="C719" s="45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3"/>
    </row>
    <row r="720" spans="3:21" ht="12.75" customHeight="1">
      <c r="C720" s="45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3"/>
    </row>
    <row r="721" spans="3:21" ht="12.75" customHeight="1">
      <c r="C721" s="45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3"/>
    </row>
    <row r="722" spans="3:21" ht="12.75" customHeight="1">
      <c r="C722" s="45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3"/>
    </row>
    <row r="723" spans="3:21" ht="12.75" customHeight="1">
      <c r="C723" s="45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3"/>
    </row>
    <row r="724" spans="3:21" ht="12.75" customHeight="1">
      <c r="C724" s="45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3"/>
    </row>
    <row r="725" spans="3:21" ht="12.75" customHeight="1">
      <c r="C725" s="45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3"/>
    </row>
    <row r="726" spans="3:21" ht="12.75" customHeight="1">
      <c r="C726" s="45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3"/>
    </row>
    <row r="727" spans="3:21" ht="12.75" customHeight="1">
      <c r="C727" s="45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3"/>
    </row>
    <row r="728" spans="3:21" ht="12.75" customHeight="1">
      <c r="C728" s="45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3"/>
    </row>
    <row r="729" spans="3:21" ht="12.75" customHeight="1">
      <c r="C729" s="45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3"/>
    </row>
    <row r="730" spans="3:21" ht="12.75" customHeight="1">
      <c r="C730" s="45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3"/>
    </row>
    <row r="731" spans="3:21" ht="12.75" customHeight="1">
      <c r="C731" s="45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3"/>
    </row>
    <row r="732" spans="3:21" ht="12.75" customHeight="1">
      <c r="C732" s="45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3"/>
    </row>
    <row r="733" spans="3:21" ht="12.75" customHeight="1">
      <c r="C733" s="45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3"/>
    </row>
    <row r="734" spans="3:21" ht="12.75" customHeight="1">
      <c r="C734" s="45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3"/>
    </row>
    <row r="735" spans="3:21" ht="12.75" customHeight="1">
      <c r="C735" s="45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3"/>
    </row>
    <row r="736" spans="3:21" ht="12.75" customHeight="1">
      <c r="C736" s="45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3"/>
    </row>
    <row r="737" spans="3:21" ht="12.75" customHeight="1">
      <c r="C737" s="45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3"/>
    </row>
    <row r="738" spans="3:21" ht="12.75" customHeight="1">
      <c r="C738" s="45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3"/>
    </row>
    <row r="739" spans="3:21" ht="12.75" customHeight="1">
      <c r="C739" s="45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3"/>
    </row>
    <row r="740" spans="3:21" ht="12.75" customHeight="1">
      <c r="C740" s="45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3"/>
    </row>
    <row r="741" spans="3:21" ht="12.75" customHeight="1">
      <c r="C741" s="45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3"/>
    </row>
    <row r="742" spans="3:21" ht="12.75" customHeight="1">
      <c r="C742" s="45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3"/>
    </row>
    <row r="743" spans="3:21" ht="12.75" customHeight="1">
      <c r="C743" s="45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3"/>
    </row>
    <row r="744" spans="3:21" ht="12.75" customHeight="1">
      <c r="C744" s="45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3"/>
    </row>
    <row r="745" spans="3:21" ht="12.75" customHeight="1">
      <c r="C745" s="45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3"/>
    </row>
    <row r="746" spans="3:21" ht="12.75" customHeight="1">
      <c r="C746" s="45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3"/>
    </row>
    <row r="747" spans="3:21" ht="12.75" customHeight="1">
      <c r="C747" s="45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3"/>
    </row>
    <row r="748" spans="3:21" ht="12.75" customHeight="1">
      <c r="C748" s="45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3"/>
    </row>
    <row r="749" spans="3:21" ht="12.75" customHeight="1">
      <c r="C749" s="45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3"/>
    </row>
    <row r="750" spans="3:21" ht="12.75" customHeight="1">
      <c r="C750" s="45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3"/>
    </row>
    <row r="751" spans="3:21" ht="12.75" customHeight="1">
      <c r="C751" s="45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3"/>
    </row>
    <row r="752" spans="3:21" ht="12.75" customHeight="1">
      <c r="C752" s="45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3"/>
    </row>
    <row r="753" spans="3:21" ht="12.75" customHeight="1">
      <c r="C753" s="45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3"/>
    </row>
    <row r="754" spans="3:21" ht="12.75" customHeight="1">
      <c r="C754" s="45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3"/>
    </row>
    <row r="755" spans="3:21" ht="12.75" customHeight="1">
      <c r="C755" s="45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3"/>
    </row>
    <row r="756" spans="3:21" ht="12.75" customHeight="1">
      <c r="C756" s="45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3"/>
    </row>
    <row r="757" spans="3:21" ht="12.75" customHeight="1">
      <c r="C757" s="45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3"/>
    </row>
    <row r="758" spans="3:21" ht="12.75" customHeight="1">
      <c r="C758" s="45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3"/>
    </row>
    <row r="759" spans="3:21" ht="12.75" customHeight="1">
      <c r="C759" s="45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3"/>
    </row>
    <row r="760" spans="3:21" ht="12.75" customHeight="1">
      <c r="C760" s="45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3"/>
    </row>
    <row r="761" spans="3:21" ht="12.75" customHeight="1">
      <c r="C761" s="45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3"/>
    </row>
    <row r="762" spans="3:21" ht="12.75" customHeight="1">
      <c r="C762" s="45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3"/>
    </row>
    <row r="763" spans="3:21" ht="12.75" customHeight="1">
      <c r="C763" s="45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3"/>
    </row>
    <row r="764" spans="3:21" ht="12.75" customHeight="1">
      <c r="C764" s="45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3"/>
    </row>
    <row r="765" spans="3:21" ht="12.75" customHeight="1">
      <c r="C765" s="45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3"/>
    </row>
    <row r="766" spans="3:21" ht="12.75" customHeight="1">
      <c r="C766" s="45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3"/>
    </row>
    <row r="767" spans="3:21" ht="12.75" customHeight="1">
      <c r="C767" s="45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3"/>
    </row>
    <row r="768" spans="3:21" ht="12.75" customHeight="1">
      <c r="C768" s="45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3"/>
    </row>
    <row r="769" spans="3:21" ht="12.75" customHeight="1">
      <c r="C769" s="45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3"/>
    </row>
    <row r="770" spans="3:21" ht="12.75" customHeight="1">
      <c r="C770" s="45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3"/>
    </row>
    <row r="771" spans="3:21" ht="12.75" customHeight="1">
      <c r="C771" s="45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3"/>
    </row>
    <row r="772" spans="3:21" ht="12.75" customHeight="1">
      <c r="C772" s="45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3"/>
    </row>
    <row r="773" spans="3:21" ht="12.75" customHeight="1">
      <c r="C773" s="45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3"/>
    </row>
    <row r="774" spans="3:21" ht="12.75" customHeight="1">
      <c r="C774" s="45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3"/>
    </row>
    <row r="775" spans="3:21" ht="12.75" customHeight="1">
      <c r="C775" s="45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3"/>
    </row>
    <row r="776" spans="3:21" ht="12.75" customHeight="1">
      <c r="C776" s="45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3"/>
    </row>
    <row r="777" spans="3:21" ht="12.75" customHeight="1">
      <c r="C777" s="45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3"/>
    </row>
    <row r="778" spans="3:21" ht="12.75" customHeight="1">
      <c r="C778" s="45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3"/>
    </row>
    <row r="779" spans="3:21" ht="12.75" customHeight="1">
      <c r="C779" s="45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3"/>
    </row>
    <row r="780" spans="3:21" ht="12.75" customHeight="1">
      <c r="C780" s="45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3"/>
    </row>
    <row r="781" spans="3:21" ht="12.75" customHeight="1">
      <c r="C781" s="45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3"/>
    </row>
    <row r="782" spans="3:21" ht="12.75" customHeight="1">
      <c r="C782" s="45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3"/>
    </row>
    <row r="783" spans="3:21" ht="12.75" customHeight="1">
      <c r="C783" s="45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3"/>
    </row>
    <row r="784" spans="3:21" ht="12.75" customHeight="1">
      <c r="C784" s="45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3"/>
    </row>
    <row r="785" spans="3:21" ht="12.75" customHeight="1">
      <c r="C785" s="45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3"/>
    </row>
    <row r="786" spans="3:21" ht="12.75" customHeight="1">
      <c r="C786" s="45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3"/>
    </row>
    <row r="787" spans="3:21" ht="12.75" customHeight="1">
      <c r="C787" s="45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3"/>
    </row>
    <row r="788" spans="3:21" ht="12.75" customHeight="1">
      <c r="C788" s="45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3"/>
    </row>
    <row r="789" spans="3:21" ht="12.75" customHeight="1">
      <c r="C789" s="45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3"/>
    </row>
    <row r="790" spans="3:21" ht="12.75" customHeight="1">
      <c r="C790" s="45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3"/>
    </row>
    <row r="791" spans="3:21" ht="12.75" customHeight="1">
      <c r="C791" s="45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3"/>
    </row>
    <row r="792" spans="3:21" ht="12.75" customHeight="1">
      <c r="C792" s="45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3"/>
    </row>
    <row r="793" spans="3:21" ht="12.75" customHeight="1">
      <c r="C793" s="45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3"/>
    </row>
    <row r="794" spans="3:21" ht="12.75" customHeight="1">
      <c r="C794" s="45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3"/>
    </row>
    <row r="795" spans="3:21" ht="12.75" customHeight="1">
      <c r="C795" s="45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3"/>
    </row>
    <row r="796" spans="3:21" ht="12.75" customHeight="1">
      <c r="C796" s="45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3"/>
    </row>
    <row r="797" spans="3:21" ht="12.75" customHeight="1">
      <c r="C797" s="45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3"/>
    </row>
    <row r="798" spans="3:21" ht="12.75" customHeight="1">
      <c r="C798" s="45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3"/>
    </row>
    <row r="799" spans="3:21" ht="12.75" customHeight="1">
      <c r="C799" s="45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3"/>
    </row>
    <row r="800" spans="3:21" ht="12.75" customHeight="1">
      <c r="C800" s="45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3"/>
    </row>
    <row r="801" spans="3:21" ht="12.75" customHeight="1">
      <c r="C801" s="45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3"/>
    </row>
    <row r="802" spans="3:21" ht="12.75" customHeight="1">
      <c r="C802" s="45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3"/>
    </row>
    <row r="803" spans="3:21" ht="12.75" customHeight="1">
      <c r="C803" s="45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3"/>
    </row>
    <row r="804" spans="3:21" ht="12.75" customHeight="1">
      <c r="C804" s="45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3"/>
    </row>
    <row r="805" spans="3:21" ht="12.75" customHeight="1">
      <c r="C805" s="45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3"/>
    </row>
    <row r="806" spans="3:21" ht="12.75" customHeight="1">
      <c r="C806" s="45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3"/>
    </row>
    <row r="807" spans="3:21" ht="12.75" customHeight="1">
      <c r="C807" s="45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3"/>
    </row>
    <row r="808" spans="3:21" ht="12.75" customHeight="1">
      <c r="C808" s="45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3"/>
    </row>
    <row r="809" spans="3:21" ht="12.75" customHeight="1">
      <c r="C809" s="45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3"/>
    </row>
    <row r="810" spans="3:21" ht="12.75" customHeight="1">
      <c r="C810" s="45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3"/>
    </row>
    <row r="811" spans="3:21" ht="12.75" customHeight="1">
      <c r="C811" s="45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3"/>
    </row>
    <row r="812" spans="3:21" ht="12.75" customHeight="1">
      <c r="C812" s="45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3"/>
    </row>
    <row r="813" spans="3:21" ht="12.75" customHeight="1">
      <c r="C813" s="45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3"/>
    </row>
    <row r="814" spans="3:21" ht="12.75" customHeight="1">
      <c r="C814" s="45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3"/>
    </row>
    <row r="815" spans="3:21" ht="12.75" customHeight="1">
      <c r="C815" s="45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3"/>
    </row>
    <row r="816" spans="3:21" ht="12.75" customHeight="1">
      <c r="C816" s="45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3"/>
    </row>
    <row r="817" spans="3:21" ht="12.75" customHeight="1">
      <c r="C817" s="45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3"/>
    </row>
    <row r="818" spans="3:21" ht="12.75" customHeight="1">
      <c r="C818" s="45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3"/>
    </row>
    <row r="819" spans="3:21" ht="12.75" customHeight="1">
      <c r="C819" s="45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3"/>
    </row>
    <row r="820" spans="3:21" ht="12.75" customHeight="1">
      <c r="C820" s="45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3"/>
    </row>
    <row r="821" spans="3:21" ht="12.75" customHeight="1">
      <c r="C821" s="45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3"/>
    </row>
    <row r="822" spans="3:21" ht="12.75" customHeight="1">
      <c r="C822" s="45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3"/>
    </row>
    <row r="823" spans="3:21" ht="12.75" customHeight="1">
      <c r="C823" s="45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3"/>
    </row>
    <row r="824" spans="3:21" ht="12.75" customHeight="1">
      <c r="C824" s="45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3"/>
    </row>
    <row r="825" spans="3:21" ht="12.75" customHeight="1">
      <c r="C825" s="45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3"/>
    </row>
    <row r="826" spans="3:21" ht="12.75" customHeight="1">
      <c r="C826" s="45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3"/>
    </row>
    <row r="827" spans="3:21" ht="12.75" customHeight="1">
      <c r="C827" s="45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3"/>
    </row>
    <row r="828" spans="3:21" ht="12.75" customHeight="1">
      <c r="C828" s="45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3"/>
    </row>
    <row r="829" spans="3:21" ht="12.75" customHeight="1">
      <c r="C829" s="45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3"/>
    </row>
    <row r="830" spans="3:21" ht="12.75" customHeight="1">
      <c r="C830" s="45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3"/>
    </row>
    <row r="831" spans="3:21" ht="12.75" customHeight="1">
      <c r="C831" s="45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3"/>
    </row>
    <row r="832" spans="3:21" ht="12.75" customHeight="1">
      <c r="C832" s="45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3"/>
    </row>
    <row r="833" spans="3:21" ht="12.75" customHeight="1">
      <c r="C833" s="45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3"/>
    </row>
    <row r="834" spans="3:21" ht="12.75" customHeight="1">
      <c r="C834" s="45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3"/>
    </row>
    <row r="835" spans="3:21" ht="12.75" customHeight="1">
      <c r="C835" s="45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3"/>
    </row>
    <row r="836" spans="3:21" ht="12.75" customHeight="1">
      <c r="C836" s="45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3"/>
    </row>
    <row r="837" spans="3:21" ht="12.75" customHeight="1">
      <c r="C837" s="45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3"/>
    </row>
    <row r="838" spans="3:21" ht="12.75" customHeight="1">
      <c r="C838" s="45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3"/>
    </row>
    <row r="839" spans="3:21" ht="12.75" customHeight="1">
      <c r="C839" s="45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3"/>
    </row>
    <row r="840" spans="3:21" ht="12.75" customHeight="1">
      <c r="C840" s="45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3"/>
    </row>
    <row r="841" spans="3:21" ht="12.75" customHeight="1">
      <c r="C841" s="45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3"/>
    </row>
    <row r="842" spans="3:21" ht="12.75" customHeight="1">
      <c r="C842" s="45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3"/>
    </row>
    <row r="843" spans="3:21" ht="12.75" customHeight="1">
      <c r="C843" s="45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3"/>
    </row>
    <row r="844" spans="3:21" ht="12.75" customHeight="1">
      <c r="C844" s="45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3"/>
    </row>
    <row r="845" spans="3:21" ht="12.75" customHeight="1">
      <c r="C845" s="45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3"/>
    </row>
    <row r="846" spans="3:21" ht="12.75" customHeight="1">
      <c r="C846" s="45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3"/>
    </row>
    <row r="847" spans="3:21" ht="12.75" customHeight="1">
      <c r="C847" s="45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3"/>
    </row>
    <row r="848" spans="3:21" ht="12.75" customHeight="1">
      <c r="C848" s="45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3"/>
    </row>
    <row r="849" spans="3:21" ht="12.75" customHeight="1">
      <c r="C849" s="45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3"/>
    </row>
    <row r="850" spans="3:21" ht="12.75" customHeight="1">
      <c r="C850" s="45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3"/>
    </row>
    <row r="851" spans="3:21" ht="12.75" customHeight="1">
      <c r="C851" s="45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3"/>
    </row>
    <row r="852" spans="3:21" ht="12.75" customHeight="1">
      <c r="C852" s="45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3"/>
    </row>
    <row r="853" spans="3:21" ht="12.75" customHeight="1">
      <c r="C853" s="45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3"/>
    </row>
    <row r="854" spans="3:21" ht="12.75" customHeight="1">
      <c r="C854" s="45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3"/>
    </row>
    <row r="855" spans="3:21" ht="12.75" customHeight="1">
      <c r="C855" s="45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3"/>
    </row>
    <row r="856" spans="3:21" ht="12.75" customHeight="1">
      <c r="C856" s="45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3"/>
    </row>
    <row r="857" spans="3:21" ht="12.75" customHeight="1">
      <c r="C857" s="45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3"/>
    </row>
    <row r="858" spans="3:21" ht="12.75" customHeight="1">
      <c r="C858" s="45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3"/>
    </row>
    <row r="859" spans="3:21" ht="12.75" customHeight="1">
      <c r="C859" s="45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3"/>
    </row>
    <row r="860" spans="3:21" ht="12.75" customHeight="1">
      <c r="C860" s="45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3"/>
    </row>
    <row r="861" spans="3:21" ht="12.75" customHeight="1">
      <c r="C861" s="45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3"/>
    </row>
    <row r="862" spans="3:21" ht="12.75" customHeight="1">
      <c r="C862" s="45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3"/>
    </row>
    <row r="863" spans="3:21" ht="12.75" customHeight="1">
      <c r="C863" s="45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3"/>
    </row>
    <row r="864" spans="3:21" ht="12.75" customHeight="1">
      <c r="C864" s="45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3"/>
    </row>
    <row r="865" spans="3:21" ht="12.75" customHeight="1">
      <c r="C865" s="45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3"/>
    </row>
    <row r="866" spans="3:21" ht="12.75" customHeight="1">
      <c r="C866" s="45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3"/>
    </row>
    <row r="867" spans="3:21" ht="12.75" customHeight="1">
      <c r="C867" s="45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3"/>
    </row>
    <row r="868" spans="3:21" ht="12.75" customHeight="1">
      <c r="C868" s="45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3"/>
    </row>
    <row r="869" spans="3:21" ht="12.75" customHeight="1">
      <c r="C869" s="45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3"/>
    </row>
    <row r="870" spans="3:21" ht="12.75" customHeight="1">
      <c r="C870" s="45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3"/>
    </row>
    <row r="871" spans="3:21" ht="12.75" customHeight="1">
      <c r="C871" s="45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3"/>
    </row>
    <row r="872" spans="3:21" ht="12.75" customHeight="1">
      <c r="C872" s="45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3"/>
    </row>
    <row r="873" spans="3:21" ht="12.75" customHeight="1">
      <c r="C873" s="45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3"/>
    </row>
    <row r="874" spans="3:21" ht="12.75" customHeight="1">
      <c r="C874" s="45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3"/>
    </row>
    <row r="875" spans="3:21" ht="12.75" customHeight="1">
      <c r="C875" s="45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3"/>
    </row>
    <row r="876" spans="3:21" ht="12.75" customHeight="1">
      <c r="C876" s="45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3"/>
    </row>
    <row r="877" spans="3:21" ht="12.75" customHeight="1">
      <c r="C877" s="45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3"/>
    </row>
    <row r="878" spans="3:21" ht="12.75" customHeight="1">
      <c r="C878" s="45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3"/>
    </row>
    <row r="879" spans="3:21" ht="12.75" customHeight="1">
      <c r="C879" s="45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3"/>
    </row>
    <row r="880" spans="3:21" ht="12.75" customHeight="1">
      <c r="C880" s="45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3"/>
    </row>
    <row r="881" spans="3:21" ht="12.75" customHeight="1">
      <c r="C881" s="45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3"/>
    </row>
    <row r="882" spans="3:21" ht="12.75" customHeight="1">
      <c r="C882" s="45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3"/>
    </row>
    <row r="883" spans="3:21" ht="12.75" customHeight="1">
      <c r="C883" s="45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3"/>
    </row>
    <row r="884" spans="3:21" ht="12.75" customHeight="1">
      <c r="C884" s="45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3"/>
    </row>
    <row r="885" spans="3:21" ht="12.75" customHeight="1">
      <c r="C885" s="45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3"/>
    </row>
    <row r="886" spans="3:21" ht="12.75" customHeight="1">
      <c r="C886" s="45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3"/>
    </row>
    <row r="887" spans="3:21" ht="12.75" customHeight="1">
      <c r="C887" s="45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3"/>
    </row>
    <row r="888" spans="3:21" ht="12.75" customHeight="1">
      <c r="C888" s="45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3"/>
    </row>
    <row r="889" spans="3:21" ht="12.75" customHeight="1">
      <c r="C889" s="45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3"/>
    </row>
    <row r="890" spans="3:21" ht="12.75" customHeight="1">
      <c r="C890" s="45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3"/>
    </row>
    <row r="891" spans="3:21" ht="12.75" customHeight="1">
      <c r="C891" s="45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3"/>
    </row>
    <row r="892" spans="3:21" ht="12.75" customHeight="1">
      <c r="C892" s="45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3"/>
    </row>
    <row r="893" spans="3:21" ht="12.75" customHeight="1">
      <c r="C893" s="45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3"/>
    </row>
    <row r="894" spans="3:21" ht="12.75" customHeight="1">
      <c r="C894" s="45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3"/>
    </row>
    <row r="895" spans="3:21" ht="12.75" customHeight="1">
      <c r="C895" s="45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3"/>
    </row>
    <row r="896" spans="3:21" ht="12.75" customHeight="1">
      <c r="C896" s="45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3"/>
    </row>
    <row r="897" spans="3:21" ht="12.75" customHeight="1">
      <c r="C897" s="45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3"/>
    </row>
    <row r="898" spans="3:21" ht="12.75" customHeight="1">
      <c r="C898" s="45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3"/>
    </row>
    <row r="899" spans="3:21" ht="12.75" customHeight="1">
      <c r="C899" s="45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3"/>
    </row>
    <row r="900" spans="3:21" ht="12.75" customHeight="1">
      <c r="C900" s="45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3"/>
    </row>
    <row r="901" spans="3:21" ht="12.75" customHeight="1">
      <c r="C901" s="45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3"/>
    </row>
    <row r="902" spans="3:21" ht="12.75" customHeight="1">
      <c r="C902" s="45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3"/>
    </row>
    <row r="903" spans="3:21" ht="12.75" customHeight="1">
      <c r="C903" s="45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3"/>
    </row>
    <row r="904" spans="3:21" ht="12.75" customHeight="1">
      <c r="C904" s="45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3"/>
    </row>
    <row r="905" spans="3:21" ht="12.75" customHeight="1">
      <c r="C905" s="45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3"/>
    </row>
    <row r="906" spans="3:21" ht="12.75" customHeight="1">
      <c r="C906" s="45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3"/>
    </row>
    <row r="907" spans="3:21" ht="12.75" customHeight="1">
      <c r="C907" s="45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3"/>
    </row>
    <row r="908" spans="3:21" ht="12.75" customHeight="1">
      <c r="C908" s="45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3"/>
    </row>
    <row r="909" spans="3:21" ht="12.75" customHeight="1">
      <c r="C909" s="45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3"/>
    </row>
    <row r="910" spans="3:21" ht="12.75" customHeight="1">
      <c r="C910" s="45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3"/>
    </row>
    <row r="911" spans="3:21" ht="12.75" customHeight="1">
      <c r="C911" s="45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3"/>
    </row>
    <row r="912" spans="3:21" ht="12.75" customHeight="1">
      <c r="C912" s="45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3"/>
    </row>
    <row r="913" spans="3:21" ht="12.75" customHeight="1">
      <c r="C913" s="45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3"/>
    </row>
    <row r="914" spans="3:21" ht="12.75" customHeight="1">
      <c r="C914" s="45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3"/>
    </row>
    <row r="915" spans="3:21" ht="12.75" customHeight="1">
      <c r="C915" s="45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3"/>
    </row>
    <row r="916" spans="3:21" ht="12.75" customHeight="1">
      <c r="C916" s="45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3"/>
    </row>
    <row r="917" spans="3:21" ht="12.75" customHeight="1">
      <c r="C917" s="45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3"/>
    </row>
    <row r="918" spans="3:21" ht="12.75" customHeight="1">
      <c r="C918" s="45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3"/>
    </row>
    <row r="919" spans="3:21" ht="12.75" customHeight="1">
      <c r="C919" s="45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3"/>
    </row>
    <row r="920" spans="3:21" ht="12.75" customHeight="1">
      <c r="C920" s="45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3"/>
    </row>
    <row r="921" spans="3:21" ht="12.75" customHeight="1">
      <c r="C921" s="45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3"/>
    </row>
    <row r="922" spans="3:21" ht="12.75" customHeight="1">
      <c r="C922" s="45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3"/>
    </row>
    <row r="923" spans="3:21" ht="12.75" customHeight="1">
      <c r="C923" s="45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3"/>
    </row>
    <row r="924" spans="3:21" ht="12.75" customHeight="1">
      <c r="C924" s="45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3"/>
    </row>
    <row r="925" spans="3:21" ht="12.75" customHeight="1">
      <c r="C925" s="45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3"/>
    </row>
    <row r="926" spans="3:21" ht="12.75" customHeight="1">
      <c r="C926" s="45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3"/>
    </row>
    <row r="927" spans="3:21" ht="12.75" customHeight="1">
      <c r="C927" s="45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3"/>
    </row>
    <row r="928" spans="3:21" ht="12.75" customHeight="1">
      <c r="C928" s="45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3"/>
    </row>
    <row r="929" spans="3:21" ht="12.75" customHeight="1">
      <c r="C929" s="45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3"/>
    </row>
    <row r="930" spans="3:21" ht="12.75" customHeight="1">
      <c r="C930" s="45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3"/>
    </row>
    <row r="931" spans="3:21" ht="12.75" customHeight="1">
      <c r="C931" s="45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3"/>
    </row>
    <row r="932" spans="3:21" ht="12.75" customHeight="1">
      <c r="C932" s="45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3"/>
    </row>
    <row r="933" spans="3:21" ht="12.75" customHeight="1">
      <c r="C933" s="45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3"/>
    </row>
    <row r="934" spans="3:21" ht="12.75" customHeight="1">
      <c r="C934" s="45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3"/>
    </row>
    <row r="935" spans="3:21" ht="12.75" customHeight="1">
      <c r="C935" s="45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3"/>
    </row>
    <row r="936" spans="3:21" ht="12.75" customHeight="1">
      <c r="C936" s="45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3"/>
    </row>
    <row r="937" spans="3:21" ht="12.75" customHeight="1">
      <c r="C937" s="45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3"/>
    </row>
    <row r="938" spans="3:21" ht="12.75" customHeight="1">
      <c r="C938" s="45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3"/>
    </row>
    <row r="939" spans="3:21" ht="12.75" customHeight="1">
      <c r="C939" s="45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3"/>
    </row>
    <row r="940" spans="3:21" ht="12.75" customHeight="1">
      <c r="C940" s="45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3"/>
    </row>
    <row r="941" spans="3:21" ht="12.75" customHeight="1">
      <c r="C941" s="45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3"/>
    </row>
    <row r="942" spans="3:21" ht="12.75" customHeight="1">
      <c r="C942" s="45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3"/>
    </row>
    <row r="943" spans="3:21" ht="12.75" customHeight="1">
      <c r="C943" s="45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3"/>
    </row>
    <row r="944" spans="3:21" ht="12.75" customHeight="1">
      <c r="C944" s="45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3"/>
    </row>
    <row r="945" spans="3:21" ht="12.75" customHeight="1">
      <c r="C945" s="45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3"/>
    </row>
    <row r="946" spans="3:21" ht="12.75" customHeight="1">
      <c r="C946" s="45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3"/>
    </row>
    <row r="947" spans="3:21" ht="12.75" customHeight="1">
      <c r="C947" s="45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3"/>
    </row>
    <row r="948" spans="3:21" ht="12.75" customHeight="1">
      <c r="C948" s="45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3"/>
    </row>
    <row r="949" spans="3:21" ht="12.75" customHeight="1">
      <c r="C949" s="45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3"/>
    </row>
    <row r="950" spans="3:21" ht="12.75" customHeight="1">
      <c r="C950" s="45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3"/>
    </row>
    <row r="951" spans="3:21" ht="12.75" customHeight="1">
      <c r="C951" s="45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3"/>
    </row>
    <row r="952" spans="3:21" ht="12.75" customHeight="1">
      <c r="C952" s="45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3"/>
    </row>
    <row r="953" spans="3:21" ht="12.75" customHeight="1">
      <c r="C953" s="45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3"/>
    </row>
    <row r="954" spans="3:21" ht="12.75" customHeight="1">
      <c r="C954" s="45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3"/>
    </row>
    <row r="955" spans="3:21" ht="12.75" customHeight="1">
      <c r="C955" s="45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3"/>
    </row>
    <row r="956" spans="3:21" ht="12.75" customHeight="1">
      <c r="C956" s="45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3"/>
    </row>
    <row r="957" spans="3:21" ht="12.75" customHeight="1">
      <c r="C957" s="45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3"/>
    </row>
    <row r="958" spans="3:21" ht="12.75" customHeight="1">
      <c r="C958" s="45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3"/>
    </row>
    <row r="959" spans="3:21" ht="12.75" customHeight="1">
      <c r="C959" s="45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3"/>
    </row>
    <row r="960" spans="3:21" ht="12.75" customHeight="1">
      <c r="C960" s="45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3"/>
    </row>
    <row r="961" spans="3:21" ht="12.75" customHeight="1">
      <c r="C961" s="45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3"/>
    </row>
    <row r="962" spans="3:21" ht="12.75" customHeight="1">
      <c r="C962" s="45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3"/>
    </row>
    <row r="963" spans="3:21" ht="12.75" customHeight="1">
      <c r="C963" s="45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3"/>
    </row>
    <row r="964" spans="3:21" ht="12.75" customHeight="1">
      <c r="C964" s="45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3"/>
    </row>
    <row r="965" spans="3:21" ht="12.75" customHeight="1">
      <c r="C965" s="45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3"/>
    </row>
    <row r="966" spans="3:21" ht="12.75" customHeight="1">
      <c r="C966" s="45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3"/>
    </row>
    <row r="967" spans="3:21" ht="12.75" customHeight="1">
      <c r="C967" s="45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3"/>
    </row>
    <row r="968" spans="3:21" ht="12.75" customHeight="1">
      <c r="C968" s="45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3"/>
    </row>
    <row r="969" spans="3:21" ht="12.75" customHeight="1">
      <c r="C969" s="45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3"/>
    </row>
    <row r="970" spans="3:21" ht="12.75" customHeight="1">
      <c r="C970" s="45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3"/>
    </row>
    <row r="971" spans="3:21" ht="12.75" customHeight="1">
      <c r="C971" s="45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3"/>
    </row>
    <row r="972" spans="3:21" ht="12.75" customHeight="1">
      <c r="C972" s="45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3"/>
    </row>
    <row r="973" spans="3:21" ht="12.75" customHeight="1">
      <c r="C973" s="45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3"/>
    </row>
    <row r="974" spans="3:21" ht="12.75" customHeight="1">
      <c r="C974" s="45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3"/>
    </row>
    <row r="975" spans="3:21" ht="12.75" customHeight="1">
      <c r="C975" s="45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3"/>
    </row>
    <row r="976" spans="3:21" ht="12.75" customHeight="1">
      <c r="C976" s="45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3"/>
    </row>
    <row r="977" spans="3:21" ht="12.75" customHeight="1">
      <c r="C977" s="45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3"/>
    </row>
    <row r="978" spans="3:21" ht="12.75" customHeight="1">
      <c r="C978" s="45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3"/>
    </row>
    <row r="979" spans="3:21" ht="12.75" customHeight="1">
      <c r="C979" s="45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3"/>
    </row>
    <row r="980" spans="3:21" ht="12.75" customHeight="1">
      <c r="C980" s="45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3"/>
    </row>
    <row r="981" spans="3:21" ht="12.75" customHeight="1">
      <c r="C981" s="45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3"/>
    </row>
    <row r="982" spans="3:21" ht="12.75" customHeight="1">
      <c r="C982" s="45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3"/>
    </row>
    <row r="983" spans="3:21" ht="12.75" customHeight="1">
      <c r="C983" s="45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3"/>
    </row>
    <row r="984" spans="3:21" ht="12.75" customHeight="1">
      <c r="C984" s="45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3"/>
    </row>
    <row r="985" spans="3:21" ht="12.75" customHeight="1">
      <c r="C985" s="45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3"/>
    </row>
    <row r="986" spans="3:21" ht="12.75" customHeight="1">
      <c r="C986" s="45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3"/>
    </row>
    <row r="987" spans="3:21" ht="12.75" customHeight="1">
      <c r="C987" s="45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3"/>
    </row>
    <row r="988" spans="3:21" ht="12.75" customHeight="1">
      <c r="C988" s="45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3"/>
    </row>
    <row r="989" spans="3:21" ht="12.75" customHeight="1">
      <c r="C989" s="45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3"/>
    </row>
    <row r="990" spans="3:21" ht="12.75" customHeight="1">
      <c r="C990" s="45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3"/>
    </row>
    <row r="991" spans="3:21" ht="12.75" customHeight="1">
      <c r="C991" s="45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3"/>
    </row>
    <row r="992" spans="3:21" ht="12.75" customHeight="1">
      <c r="C992" s="45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3"/>
    </row>
    <row r="993" spans="3:21" ht="12.75" customHeight="1">
      <c r="C993" s="45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3"/>
    </row>
    <row r="994" spans="3:21" ht="12.75" customHeight="1">
      <c r="C994" s="45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3"/>
    </row>
    <row r="995" spans="3:21" ht="12.75" customHeight="1">
      <c r="C995" s="45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3"/>
    </row>
    <row r="996" spans="3:21" ht="12.75" customHeight="1">
      <c r="C996" s="45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3"/>
    </row>
    <row r="997" spans="3:21" ht="12.75" customHeight="1">
      <c r="C997" s="45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3"/>
    </row>
    <row r="998" spans="3:21" ht="12.75" customHeight="1">
      <c r="C998" s="45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3"/>
    </row>
    <row r="999" spans="3:21" ht="12.75" customHeight="1">
      <c r="C999" s="45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3"/>
    </row>
    <row r="1000" spans="3:21" ht="12.75" customHeight="1">
      <c r="C1000" s="45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3"/>
    </row>
    <row r="1001" spans="3:21" ht="12.75" customHeight="1">
      <c r="C1001" s="45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3"/>
    </row>
    <row r="1002" spans="3:21" ht="12.75" customHeight="1">
      <c r="C1002" s="45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3"/>
    </row>
    <row r="1003" spans="3:21" ht="12.75" customHeight="1">
      <c r="C1003" s="45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3"/>
    </row>
    <row r="1004" spans="3:21" ht="12.75" customHeight="1">
      <c r="C1004" s="45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3"/>
    </row>
    <row r="1005" spans="3:21" ht="12.75" customHeight="1">
      <c r="C1005" s="45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3"/>
    </row>
  </sheetData>
  <sortState ref="A5:X32">
    <sortCondition descending="1" ref="A5"/>
  </sortState>
  <mergeCells count="5">
    <mergeCell ref="D34:E34"/>
    <mergeCell ref="F34:I34"/>
    <mergeCell ref="J34:K34"/>
    <mergeCell ref="M34:P34"/>
    <mergeCell ref="Q34:U34"/>
  </mergeCells>
  <conditionalFormatting sqref="D5:S32">
    <cfRule type="containsText" dxfId="0" priority="1" operator="containsText" text="g">
      <formula>NOT(ISERROR(SEARCH("g",D5)))</formula>
    </cfRule>
  </conditionalFormatting>
  <dataValidations disablePrompts="1" count="1">
    <dataValidation type="list" allowBlank="1" showInputMessage="1" showErrorMessage="1" sqref="V5:V32">
      <formula1>$C$5:$C$32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70" zoomScaleNormal="70" workbookViewId="0">
      <selection activeCell="H11" sqref="H11"/>
    </sheetView>
  </sheetViews>
  <sheetFormatPr defaultRowHeight="15"/>
  <cols>
    <col min="2" max="2" width="80" customWidth="1"/>
    <col min="3" max="3" width="23.85546875" customWidth="1"/>
    <col min="5" max="5" width="19.5703125" customWidth="1"/>
    <col min="6" max="6" width="11.5703125" customWidth="1"/>
    <col min="7" max="7" width="15.85546875" customWidth="1"/>
    <col min="8" max="8" width="19.140625" customWidth="1"/>
    <col min="9" max="9" width="30.42578125" style="74" customWidth="1"/>
    <col min="10" max="10" width="19" style="74" customWidth="1"/>
    <col min="11" max="11" width="9.140625" customWidth="1"/>
  </cols>
  <sheetData>
    <row r="1" spans="1:11" s="88" customFormat="1" ht="60" customHeight="1">
      <c r="A1" s="106"/>
      <c r="B1" s="106"/>
      <c r="C1" s="110" t="s">
        <v>50</v>
      </c>
      <c r="D1" s="110"/>
      <c r="E1" s="110" t="s">
        <v>51</v>
      </c>
      <c r="F1" s="110"/>
      <c r="G1" s="110" t="s">
        <v>56</v>
      </c>
      <c r="H1" s="110"/>
      <c r="I1" s="111" t="s">
        <v>57</v>
      </c>
      <c r="J1" s="110" t="s">
        <v>7</v>
      </c>
      <c r="K1" s="106"/>
    </row>
    <row r="2" spans="1:11" s="88" customFormat="1" ht="20.25" customHeight="1">
      <c r="A2" s="106"/>
      <c r="B2" s="106"/>
      <c r="C2" s="106"/>
      <c r="D2" s="106"/>
      <c r="E2" s="106"/>
      <c r="F2" s="106"/>
      <c r="G2" s="106"/>
      <c r="H2" s="106"/>
      <c r="I2" s="109"/>
      <c r="J2" s="109"/>
      <c r="K2" s="106"/>
    </row>
    <row r="3" spans="1:11" ht="31.5">
      <c r="A3" s="107">
        <v>12</v>
      </c>
      <c r="B3" s="108" t="s">
        <v>31</v>
      </c>
      <c r="C3" s="112">
        <f>ПЕНАЛЬТИ!T16</f>
        <v>88</v>
      </c>
      <c r="D3" s="113">
        <f t="shared" ref="D3:D30" si="0">_xlfn.RANK.AVG(C3,$C$3:$C$30,1)</f>
        <v>28</v>
      </c>
      <c r="E3" s="113">
        <f>ДОМИНО!AF15</f>
        <v>91</v>
      </c>
      <c r="F3" s="113">
        <f t="shared" ref="F3:F30" si="1">_xlfn.RANK.AVG(E3,$E$3:$E$30,1)</f>
        <v>28</v>
      </c>
      <c r="G3" s="113">
        <f>ДУЭЛЬ!U5</f>
        <v>127</v>
      </c>
      <c r="H3" s="113">
        <f t="shared" ref="H3:H30" si="2">_xlfn.RANK.AVG(G3,$G$3:$G$30,1)</f>
        <v>28</v>
      </c>
      <c r="I3" s="114">
        <f t="shared" ref="I3:I30" si="3">D3+F3+H3</f>
        <v>84</v>
      </c>
      <c r="J3" s="115">
        <f>_xlfn.RANK.AVG(I3,$I$3:$I$30,0)</f>
        <v>1</v>
      </c>
      <c r="K3" s="87"/>
    </row>
    <row r="4" spans="1:11" ht="31.5">
      <c r="A4" s="107">
        <v>10</v>
      </c>
      <c r="B4" s="108" t="s">
        <v>29</v>
      </c>
      <c r="C4" s="112">
        <f>ПЕНАЛЬТИ!T14</f>
        <v>68</v>
      </c>
      <c r="D4" s="113">
        <f t="shared" si="0"/>
        <v>26</v>
      </c>
      <c r="E4" s="113">
        <f>ДОМИНО!AF13</f>
        <v>62</v>
      </c>
      <c r="F4" s="113">
        <f t="shared" si="1"/>
        <v>26</v>
      </c>
      <c r="G4" s="113">
        <f>ДУЭЛЬ!U6</f>
        <v>76</v>
      </c>
      <c r="H4" s="113">
        <f t="shared" si="2"/>
        <v>26.5</v>
      </c>
      <c r="I4" s="114">
        <f t="shared" si="3"/>
        <v>78.5</v>
      </c>
      <c r="J4" s="115">
        <f>_xlfn.RANK.AVG(I4,$I$3:$I$30,0)</f>
        <v>2</v>
      </c>
      <c r="K4" s="87"/>
    </row>
    <row r="5" spans="1:11" ht="31.5">
      <c r="A5" s="107">
        <v>13</v>
      </c>
      <c r="B5" s="108" t="s">
        <v>32</v>
      </c>
      <c r="C5" s="112">
        <f>ПЕНАЛЬТИ!T17</f>
        <v>64</v>
      </c>
      <c r="D5" s="113">
        <f t="shared" si="0"/>
        <v>25</v>
      </c>
      <c r="E5" s="113">
        <f>ДОМИНО!AF16</f>
        <v>51</v>
      </c>
      <c r="F5" s="113">
        <f t="shared" si="1"/>
        <v>22</v>
      </c>
      <c r="G5" s="113">
        <f>ДУЭЛЬ!U9</f>
        <v>63</v>
      </c>
      <c r="H5" s="113">
        <f t="shared" si="2"/>
        <v>24</v>
      </c>
      <c r="I5" s="114">
        <f t="shared" si="3"/>
        <v>71</v>
      </c>
      <c r="J5" s="115">
        <v>3</v>
      </c>
      <c r="K5" s="87"/>
    </row>
    <row r="6" spans="1:11" ht="31.5">
      <c r="A6" s="107">
        <v>19</v>
      </c>
      <c r="B6" s="108" t="s">
        <v>46</v>
      </c>
      <c r="C6" s="112">
        <f>ПЕНАЛЬТИ!T23</f>
        <v>62</v>
      </c>
      <c r="D6" s="113">
        <f t="shared" si="0"/>
        <v>23</v>
      </c>
      <c r="E6" s="113">
        <f>ДОМИНО!AF22</f>
        <v>82</v>
      </c>
      <c r="F6" s="113">
        <f t="shared" si="1"/>
        <v>27</v>
      </c>
      <c r="G6" s="113">
        <f>ДУЭЛЬ!U12</f>
        <v>41</v>
      </c>
      <c r="H6" s="113">
        <f t="shared" si="2"/>
        <v>21</v>
      </c>
      <c r="I6" s="114">
        <f t="shared" si="3"/>
        <v>71</v>
      </c>
      <c r="J6" s="115">
        <v>3</v>
      </c>
      <c r="K6" s="87"/>
    </row>
    <row r="7" spans="1:11" ht="31.5">
      <c r="A7" s="107">
        <v>24</v>
      </c>
      <c r="B7" s="108" t="s">
        <v>41</v>
      </c>
      <c r="C7" s="112">
        <f>ПЕНАЛЬТИ!T28</f>
        <v>69</v>
      </c>
      <c r="D7" s="113">
        <f t="shared" si="0"/>
        <v>27</v>
      </c>
      <c r="E7" s="113">
        <f>ДОМИНО!AF27</f>
        <v>52</v>
      </c>
      <c r="F7" s="113">
        <f t="shared" si="1"/>
        <v>23.5</v>
      </c>
      <c r="G7" s="113">
        <f>ДУЭЛЬ!U16</f>
        <v>34</v>
      </c>
      <c r="H7" s="113">
        <f t="shared" si="2"/>
        <v>17</v>
      </c>
      <c r="I7" s="114">
        <f t="shared" si="3"/>
        <v>67.5</v>
      </c>
      <c r="J7" s="115">
        <v>5</v>
      </c>
      <c r="K7" s="87"/>
    </row>
    <row r="8" spans="1:11" ht="31.5">
      <c r="A8" s="107">
        <v>16</v>
      </c>
      <c r="B8" s="108" t="s">
        <v>35</v>
      </c>
      <c r="C8" s="112">
        <f>ПЕНАЛЬТИ!T20</f>
        <v>57</v>
      </c>
      <c r="D8" s="113">
        <f t="shared" si="0"/>
        <v>22</v>
      </c>
      <c r="E8" s="113">
        <f>ДОМИНО!AF19</f>
        <v>48</v>
      </c>
      <c r="F8" s="113">
        <f t="shared" si="1"/>
        <v>20.5</v>
      </c>
      <c r="G8" s="113">
        <f>ДУЭЛЬ!U10</f>
        <v>52</v>
      </c>
      <c r="H8" s="113">
        <f t="shared" si="2"/>
        <v>23</v>
      </c>
      <c r="I8" s="114">
        <f t="shared" si="3"/>
        <v>65.5</v>
      </c>
      <c r="J8" s="115">
        <v>6</v>
      </c>
      <c r="K8" s="87"/>
    </row>
    <row r="9" spans="1:11" ht="31.5">
      <c r="A9" s="107">
        <v>26</v>
      </c>
      <c r="B9" s="108" t="s">
        <v>43</v>
      </c>
      <c r="C9" s="112">
        <f>ПЕНАЛЬТИ!T30</f>
        <v>54</v>
      </c>
      <c r="D9" s="113">
        <f t="shared" si="0"/>
        <v>21</v>
      </c>
      <c r="E9" s="113">
        <f>ДОМИНО!AF29</f>
        <v>37</v>
      </c>
      <c r="F9" s="113">
        <f t="shared" si="1"/>
        <v>17</v>
      </c>
      <c r="G9" s="113">
        <f>ДУЭЛЬ!U11</f>
        <v>49</v>
      </c>
      <c r="H9" s="113">
        <f t="shared" si="2"/>
        <v>22</v>
      </c>
      <c r="I9" s="114">
        <f t="shared" si="3"/>
        <v>60</v>
      </c>
      <c r="J9" s="115">
        <f>_xlfn.RANK.AVG(I9,$I$3:$I$30,0)-1</f>
        <v>7</v>
      </c>
      <c r="K9" s="87"/>
    </row>
    <row r="10" spans="1:11" ht="31.5">
      <c r="A10" s="107">
        <v>4</v>
      </c>
      <c r="B10" s="108" t="s">
        <v>24</v>
      </c>
      <c r="C10" s="112">
        <f>ПЕНАЛЬТИ!T8</f>
        <v>41</v>
      </c>
      <c r="D10" s="113">
        <f t="shared" si="0"/>
        <v>14</v>
      </c>
      <c r="E10" s="113">
        <f>ДОМИНО!AF7</f>
        <v>39</v>
      </c>
      <c r="F10" s="113">
        <f t="shared" si="1"/>
        <v>18</v>
      </c>
      <c r="G10" s="113">
        <f>ДУЭЛЬ!U14</f>
        <v>35</v>
      </c>
      <c r="H10" s="113">
        <f t="shared" si="2"/>
        <v>18.5</v>
      </c>
      <c r="I10" s="114">
        <f t="shared" si="3"/>
        <v>50.5</v>
      </c>
      <c r="J10" s="115">
        <f>_xlfn.RANK.AVG(I10,$I$3:$I$30,0)-1</f>
        <v>8</v>
      </c>
      <c r="K10" s="87"/>
    </row>
    <row r="11" spans="1:11" ht="31.5">
      <c r="A11" s="107">
        <v>7</v>
      </c>
      <c r="B11" s="108" t="s">
        <v>47</v>
      </c>
      <c r="C11" s="112">
        <f>ПЕНАЛЬТИ!T11</f>
        <v>46</v>
      </c>
      <c r="D11" s="113">
        <f t="shared" si="0"/>
        <v>17.5</v>
      </c>
      <c r="E11" s="113">
        <f>ДОМИНО!AF10</f>
        <v>54</v>
      </c>
      <c r="F11" s="113">
        <f t="shared" si="1"/>
        <v>25</v>
      </c>
      <c r="G11" s="113">
        <f>ДУЭЛЬ!U28</f>
        <v>0</v>
      </c>
      <c r="H11" s="113">
        <f t="shared" si="2"/>
        <v>5</v>
      </c>
      <c r="I11" s="114">
        <f t="shared" si="3"/>
        <v>47.5</v>
      </c>
      <c r="J11" s="115">
        <f>_xlfn.RANK.AVG(I11,$I$3:$I$30,0)-1</f>
        <v>9</v>
      </c>
      <c r="K11" s="87"/>
    </row>
    <row r="12" spans="1:11" ht="31.5">
      <c r="A12" s="107">
        <v>20</v>
      </c>
      <c r="B12" s="108" t="s">
        <v>55</v>
      </c>
      <c r="C12" s="112">
        <f>ПЕНАЛЬТИ!T24</f>
        <v>53</v>
      </c>
      <c r="D12" s="113">
        <f t="shared" si="0"/>
        <v>20</v>
      </c>
      <c r="E12" s="113">
        <f>ДОМИНО!AF23</f>
        <v>24</v>
      </c>
      <c r="F12" s="113">
        <f t="shared" si="1"/>
        <v>13</v>
      </c>
      <c r="G12" s="113">
        <f>ДУЭЛЬ!U19</f>
        <v>22</v>
      </c>
      <c r="H12" s="113">
        <f t="shared" si="2"/>
        <v>14</v>
      </c>
      <c r="I12" s="114">
        <f t="shared" si="3"/>
        <v>47</v>
      </c>
      <c r="J12" s="115">
        <f>_xlfn.RANK.AVG(I12,$I$3:$I$30,0)-1</f>
        <v>10</v>
      </c>
      <c r="K12" s="87"/>
    </row>
    <row r="13" spans="1:11" ht="31.5">
      <c r="A13" s="107">
        <v>14</v>
      </c>
      <c r="B13" s="108" t="s">
        <v>33</v>
      </c>
      <c r="C13" s="112">
        <f>ПЕНАЛЬТИ!T18</f>
        <v>14</v>
      </c>
      <c r="D13" s="113">
        <f t="shared" si="0"/>
        <v>3</v>
      </c>
      <c r="E13" s="113">
        <f>ДОМИНО!AF17</f>
        <v>33</v>
      </c>
      <c r="F13" s="113">
        <f t="shared" si="1"/>
        <v>16</v>
      </c>
      <c r="G13" s="113">
        <f>ДУЭЛЬ!U7</f>
        <v>76</v>
      </c>
      <c r="H13" s="113">
        <f t="shared" si="2"/>
        <v>26.5</v>
      </c>
      <c r="I13" s="114">
        <f t="shared" si="3"/>
        <v>45.5</v>
      </c>
      <c r="J13" s="115">
        <f>_xlfn.RANK.AVG(I13,$I$3:$I$30,0)-1</f>
        <v>11</v>
      </c>
      <c r="K13" s="87"/>
    </row>
    <row r="14" spans="1:11" ht="31.5">
      <c r="A14" s="107">
        <v>21</v>
      </c>
      <c r="B14" s="108" t="s">
        <v>38</v>
      </c>
      <c r="C14" s="112">
        <f>ПЕНАЛЬТИ!T25</f>
        <v>47</v>
      </c>
      <c r="D14" s="113">
        <f t="shared" si="0"/>
        <v>19</v>
      </c>
      <c r="E14" s="113">
        <f>ДОМИНО!AF24</f>
        <v>52</v>
      </c>
      <c r="F14" s="113">
        <f t="shared" si="1"/>
        <v>23.5</v>
      </c>
      <c r="G14" s="113">
        <f>ДУЭЛЬ!U13</f>
        <v>39</v>
      </c>
      <c r="H14" s="113">
        <f t="shared" si="2"/>
        <v>20</v>
      </c>
      <c r="I14" s="114">
        <f t="shared" si="3"/>
        <v>62.5</v>
      </c>
      <c r="J14" s="115">
        <f>_xlfn.RANK.AVG(I14,$I$3:$I$30,0)+5</f>
        <v>12</v>
      </c>
      <c r="K14" s="87"/>
    </row>
    <row r="15" spans="1:11" ht="31.5">
      <c r="A15" s="107">
        <v>18</v>
      </c>
      <c r="B15" s="108" t="s">
        <v>37</v>
      </c>
      <c r="C15" s="112">
        <f>ПЕНАЛЬТИ!T22</f>
        <v>46</v>
      </c>
      <c r="D15" s="113">
        <f t="shared" si="0"/>
        <v>17.5</v>
      </c>
      <c r="E15" s="113">
        <f>ДОМИНО!AF21</f>
        <v>19</v>
      </c>
      <c r="F15" s="113">
        <f t="shared" si="1"/>
        <v>12</v>
      </c>
      <c r="G15" s="113">
        <f>ДУЭЛЬ!U20</f>
        <v>21</v>
      </c>
      <c r="H15" s="113">
        <f t="shared" si="2"/>
        <v>13</v>
      </c>
      <c r="I15" s="114">
        <f t="shared" si="3"/>
        <v>42.5</v>
      </c>
      <c r="J15" s="115">
        <f t="shared" ref="J15:J22" si="4">_xlfn.RANK.AVG(I15,$I$3:$I$30,0)</f>
        <v>13</v>
      </c>
      <c r="K15" s="87"/>
    </row>
    <row r="16" spans="1:11" ht="31.5">
      <c r="A16" s="107">
        <v>22</v>
      </c>
      <c r="B16" s="108" t="s">
        <v>39</v>
      </c>
      <c r="C16" s="112">
        <f>ПЕНАЛЬТИ!T26</f>
        <v>42</v>
      </c>
      <c r="D16" s="113">
        <f t="shared" si="0"/>
        <v>15.5</v>
      </c>
      <c r="E16" s="113">
        <f>ДОМИНО!AF25</f>
        <v>48</v>
      </c>
      <c r="F16" s="113">
        <f t="shared" si="1"/>
        <v>20.5</v>
      </c>
      <c r="G16" s="113">
        <f>ДУЭЛЬ!U27</f>
        <v>4</v>
      </c>
      <c r="H16" s="113">
        <f t="shared" si="2"/>
        <v>6</v>
      </c>
      <c r="I16" s="114">
        <f t="shared" si="3"/>
        <v>42</v>
      </c>
      <c r="J16" s="115">
        <f t="shared" si="4"/>
        <v>14</v>
      </c>
      <c r="K16" s="87"/>
    </row>
    <row r="17" spans="1:11" ht="31.5">
      <c r="A17" s="107">
        <v>1</v>
      </c>
      <c r="B17" s="108" t="s">
        <v>21</v>
      </c>
      <c r="C17" s="112">
        <f>ПЕНАЛЬТИ!T5</f>
        <v>7</v>
      </c>
      <c r="D17" s="113">
        <f t="shared" si="0"/>
        <v>1</v>
      </c>
      <c r="E17" s="113">
        <f>ДОМИНО!AF4</f>
        <v>29</v>
      </c>
      <c r="F17" s="113">
        <f t="shared" si="1"/>
        <v>14</v>
      </c>
      <c r="G17" s="113">
        <f>ДУЭЛЬ!U8</f>
        <v>67</v>
      </c>
      <c r="H17" s="113">
        <f t="shared" si="2"/>
        <v>25</v>
      </c>
      <c r="I17" s="114">
        <f t="shared" si="3"/>
        <v>40</v>
      </c>
      <c r="J17" s="115">
        <f t="shared" si="4"/>
        <v>15</v>
      </c>
      <c r="K17" s="87"/>
    </row>
    <row r="18" spans="1:11" ht="31.5">
      <c r="A18" s="107">
        <v>11</v>
      </c>
      <c r="B18" s="108" t="s">
        <v>30</v>
      </c>
      <c r="C18" s="112">
        <f>ПЕНАЛЬТИ!T15</f>
        <v>35</v>
      </c>
      <c r="D18" s="113">
        <f t="shared" si="0"/>
        <v>11</v>
      </c>
      <c r="E18" s="113">
        <f>ДОМИНО!AF14</f>
        <v>40</v>
      </c>
      <c r="F18" s="113">
        <f t="shared" si="1"/>
        <v>19</v>
      </c>
      <c r="G18" s="113">
        <f>ДУЭЛЬ!U23</f>
        <v>8</v>
      </c>
      <c r="H18" s="113">
        <f t="shared" si="2"/>
        <v>9.5</v>
      </c>
      <c r="I18" s="114">
        <f t="shared" si="3"/>
        <v>39.5</v>
      </c>
      <c r="J18" s="115">
        <f t="shared" si="4"/>
        <v>16</v>
      </c>
      <c r="K18" s="87"/>
    </row>
    <row r="19" spans="1:11" ht="31.5">
      <c r="A19" s="107">
        <v>25</v>
      </c>
      <c r="B19" s="108" t="s">
        <v>42</v>
      </c>
      <c r="C19" s="112">
        <f>ПЕНАЛЬТИ!T29</f>
        <v>42</v>
      </c>
      <c r="D19" s="113">
        <f t="shared" si="0"/>
        <v>15.5</v>
      </c>
      <c r="E19" s="113">
        <f>ДОМИНО!AF28</f>
        <v>18</v>
      </c>
      <c r="F19" s="113">
        <f t="shared" si="1"/>
        <v>11</v>
      </c>
      <c r="G19" s="113">
        <f>ДУЭЛЬ!U25</f>
        <v>7</v>
      </c>
      <c r="H19" s="113">
        <f t="shared" si="2"/>
        <v>8</v>
      </c>
      <c r="I19" s="114">
        <f t="shared" si="3"/>
        <v>34.5</v>
      </c>
      <c r="J19" s="115">
        <f t="shared" si="4"/>
        <v>17</v>
      </c>
      <c r="K19" s="87"/>
    </row>
    <row r="20" spans="1:11" ht="31.5">
      <c r="A20" s="107">
        <v>6</v>
      </c>
      <c r="B20" s="108" t="s">
        <v>26</v>
      </c>
      <c r="C20" s="112">
        <f>ПЕНАЛЬТИ!T10</f>
        <v>39</v>
      </c>
      <c r="D20" s="113">
        <f t="shared" si="0"/>
        <v>13</v>
      </c>
      <c r="E20" s="113">
        <f>ДОМИНО!AF9</f>
        <v>11</v>
      </c>
      <c r="F20" s="113">
        <f t="shared" si="1"/>
        <v>6</v>
      </c>
      <c r="G20" s="113">
        <f>ДУЭЛЬ!U18</f>
        <v>23</v>
      </c>
      <c r="H20" s="113">
        <f t="shared" si="2"/>
        <v>15</v>
      </c>
      <c r="I20" s="114">
        <f t="shared" si="3"/>
        <v>34</v>
      </c>
      <c r="J20" s="115">
        <f t="shared" si="4"/>
        <v>18</v>
      </c>
      <c r="K20" s="87"/>
    </row>
    <row r="21" spans="1:11" ht="31.5">
      <c r="A21" s="107">
        <v>27</v>
      </c>
      <c r="B21" s="108" t="s">
        <v>48</v>
      </c>
      <c r="C21" s="112">
        <f>ПЕНАЛЬТИ!T31</f>
        <v>36</v>
      </c>
      <c r="D21" s="113">
        <f t="shared" si="0"/>
        <v>12</v>
      </c>
      <c r="E21" s="113">
        <f>ДОМИНО!AF30</f>
        <v>5</v>
      </c>
      <c r="F21" s="113">
        <f t="shared" si="1"/>
        <v>3</v>
      </c>
      <c r="G21" s="113">
        <f>ДУЭЛЬ!U15</f>
        <v>35</v>
      </c>
      <c r="H21" s="113">
        <f t="shared" si="2"/>
        <v>18.5</v>
      </c>
      <c r="I21" s="114">
        <f t="shared" si="3"/>
        <v>33.5</v>
      </c>
      <c r="J21" s="115">
        <f t="shared" si="4"/>
        <v>19</v>
      </c>
      <c r="K21" s="87"/>
    </row>
    <row r="22" spans="1:11" ht="31.5">
      <c r="A22" s="107">
        <v>2</v>
      </c>
      <c r="B22" s="108" t="s">
        <v>22</v>
      </c>
      <c r="C22" s="112">
        <f>ПЕНАЛЬТИ!T6</f>
        <v>63</v>
      </c>
      <c r="D22" s="113">
        <f t="shared" si="0"/>
        <v>24</v>
      </c>
      <c r="E22" s="113">
        <f>ДОМИНО!AF5</f>
        <v>7</v>
      </c>
      <c r="F22" s="113">
        <f t="shared" si="1"/>
        <v>4</v>
      </c>
      <c r="G22" s="113">
        <f>ДУЭЛЬ!U29</f>
        <v>-2</v>
      </c>
      <c r="H22" s="113">
        <f t="shared" si="2"/>
        <v>4</v>
      </c>
      <c r="I22" s="114">
        <f t="shared" si="3"/>
        <v>32</v>
      </c>
      <c r="J22" s="115">
        <f t="shared" si="4"/>
        <v>20</v>
      </c>
      <c r="K22" s="87"/>
    </row>
    <row r="23" spans="1:11" ht="31.5">
      <c r="A23" s="107">
        <v>3</v>
      </c>
      <c r="B23" s="108" t="s">
        <v>23</v>
      </c>
      <c r="C23" s="112">
        <f>ПЕНАЛЬТИ!T7</f>
        <v>31</v>
      </c>
      <c r="D23" s="113">
        <f t="shared" si="0"/>
        <v>8</v>
      </c>
      <c r="E23" s="113">
        <f>ДОМИНО!AF6</f>
        <v>31</v>
      </c>
      <c r="F23" s="113">
        <f t="shared" si="1"/>
        <v>15</v>
      </c>
      <c r="G23" s="113">
        <f>ДУЭЛЬ!U26</f>
        <v>5</v>
      </c>
      <c r="H23" s="113">
        <f t="shared" si="2"/>
        <v>7</v>
      </c>
      <c r="I23" s="114">
        <f t="shared" si="3"/>
        <v>30</v>
      </c>
      <c r="J23" s="115">
        <v>21</v>
      </c>
      <c r="K23" s="87"/>
    </row>
    <row r="24" spans="1:11" ht="31.5">
      <c r="A24" s="107">
        <v>17</v>
      </c>
      <c r="B24" s="108" t="s">
        <v>36</v>
      </c>
      <c r="C24" s="112">
        <f>ПЕНАЛЬТИ!T21</f>
        <v>34</v>
      </c>
      <c r="D24" s="113">
        <f t="shared" si="0"/>
        <v>9.5</v>
      </c>
      <c r="E24" s="113">
        <f>ДОМИНО!AF20</f>
        <v>16</v>
      </c>
      <c r="F24" s="113">
        <f t="shared" si="1"/>
        <v>9.5</v>
      </c>
      <c r="G24" s="113">
        <f>ДУЭЛЬ!U22</f>
        <v>10</v>
      </c>
      <c r="H24" s="113">
        <f t="shared" si="2"/>
        <v>11</v>
      </c>
      <c r="I24" s="114">
        <f t="shared" si="3"/>
        <v>30</v>
      </c>
      <c r="J24" s="115">
        <v>22</v>
      </c>
      <c r="K24" s="87"/>
    </row>
    <row r="25" spans="1:11" ht="31.5">
      <c r="A25" s="107">
        <v>9</v>
      </c>
      <c r="B25" s="108" t="s">
        <v>28</v>
      </c>
      <c r="C25" s="112">
        <f>ПЕНАЛЬТИ!T13</f>
        <v>22</v>
      </c>
      <c r="D25" s="113">
        <f t="shared" si="0"/>
        <v>4</v>
      </c>
      <c r="E25" s="113">
        <f>ДОМИНО!AF12</f>
        <v>16</v>
      </c>
      <c r="F25" s="113">
        <f t="shared" si="1"/>
        <v>9.5</v>
      </c>
      <c r="G25" s="113">
        <f>ДУЭЛЬ!U17</f>
        <v>25</v>
      </c>
      <c r="H25" s="113">
        <f t="shared" si="2"/>
        <v>16</v>
      </c>
      <c r="I25" s="114">
        <f t="shared" si="3"/>
        <v>29.5</v>
      </c>
      <c r="J25" s="115">
        <f t="shared" ref="J25:J30" si="5">_xlfn.RANK.AVG(I25,$I$3:$I$30,0)</f>
        <v>23</v>
      </c>
      <c r="K25" s="87"/>
    </row>
    <row r="26" spans="1:11" ht="31.5">
      <c r="A26" s="107">
        <v>5</v>
      </c>
      <c r="B26" s="108" t="s">
        <v>25</v>
      </c>
      <c r="C26" s="112">
        <f>ПЕНАЛЬТИ!T9</f>
        <v>34</v>
      </c>
      <c r="D26" s="113">
        <f t="shared" si="0"/>
        <v>9.5</v>
      </c>
      <c r="E26" s="113">
        <f>ДОМИНО!AF8</f>
        <v>11</v>
      </c>
      <c r="F26" s="113">
        <f t="shared" si="1"/>
        <v>6</v>
      </c>
      <c r="G26" s="113">
        <f>ДУЭЛЬ!U21</f>
        <v>18</v>
      </c>
      <c r="H26" s="113">
        <f t="shared" si="2"/>
        <v>12</v>
      </c>
      <c r="I26" s="114">
        <f t="shared" si="3"/>
        <v>27.5</v>
      </c>
      <c r="J26" s="115">
        <f t="shared" si="5"/>
        <v>24</v>
      </c>
      <c r="K26" s="87"/>
    </row>
    <row r="27" spans="1:11" ht="31.5">
      <c r="A27" s="107">
        <v>28</v>
      </c>
      <c r="B27" s="108" t="s">
        <v>44</v>
      </c>
      <c r="C27" s="112">
        <f>ПЕНАЛЬТИ!T32</f>
        <v>11</v>
      </c>
      <c r="D27" s="113">
        <f t="shared" si="0"/>
        <v>2</v>
      </c>
      <c r="E27" s="113">
        <f>ДОМИНО!AF31</f>
        <v>11</v>
      </c>
      <c r="F27" s="113">
        <f t="shared" si="1"/>
        <v>6</v>
      </c>
      <c r="G27" s="113">
        <f>ДУЭЛЬ!U24</f>
        <v>8</v>
      </c>
      <c r="H27" s="113">
        <f t="shared" si="2"/>
        <v>9.5</v>
      </c>
      <c r="I27" s="114">
        <f t="shared" si="3"/>
        <v>17.5</v>
      </c>
      <c r="J27" s="115">
        <f t="shared" si="5"/>
        <v>25</v>
      </c>
      <c r="K27" s="87"/>
    </row>
    <row r="28" spans="1:11" ht="31.5">
      <c r="A28" s="107">
        <v>15</v>
      </c>
      <c r="B28" s="108" t="s">
        <v>34</v>
      </c>
      <c r="C28" s="112">
        <f>ПЕНАЛЬТИ!T19</f>
        <v>26</v>
      </c>
      <c r="D28" s="113">
        <f t="shared" si="0"/>
        <v>7</v>
      </c>
      <c r="E28" s="113">
        <f>ДОМИНО!AF18</f>
        <v>12</v>
      </c>
      <c r="F28" s="113">
        <f t="shared" si="1"/>
        <v>8</v>
      </c>
      <c r="G28" s="113">
        <f>ДУЭЛЬ!U32</f>
        <v>-10</v>
      </c>
      <c r="H28" s="113">
        <f t="shared" si="2"/>
        <v>1</v>
      </c>
      <c r="I28" s="114">
        <f t="shared" si="3"/>
        <v>16</v>
      </c>
      <c r="J28" s="115">
        <f t="shared" si="5"/>
        <v>26</v>
      </c>
      <c r="K28" s="87"/>
    </row>
    <row r="29" spans="1:11" ht="31.5">
      <c r="A29" s="107">
        <v>23</v>
      </c>
      <c r="B29" s="108" t="s">
        <v>40</v>
      </c>
      <c r="C29" s="112">
        <f>ПЕНАЛЬТИ!T27</f>
        <v>24</v>
      </c>
      <c r="D29" s="113">
        <f t="shared" si="0"/>
        <v>6</v>
      </c>
      <c r="E29" s="113">
        <f>ДОМИНО!AF26</f>
        <v>0</v>
      </c>
      <c r="F29" s="113">
        <f t="shared" si="1"/>
        <v>1.5</v>
      </c>
      <c r="G29" s="113">
        <f>ДУЭЛЬ!U30</f>
        <v>-8</v>
      </c>
      <c r="H29" s="113">
        <f t="shared" si="2"/>
        <v>3</v>
      </c>
      <c r="I29" s="114">
        <f t="shared" si="3"/>
        <v>10.5</v>
      </c>
      <c r="J29" s="115">
        <f t="shared" si="5"/>
        <v>27</v>
      </c>
      <c r="K29" s="87"/>
    </row>
    <row r="30" spans="1:11" ht="31.5">
      <c r="A30" s="107">
        <v>8</v>
      </c>
      <c r="B30" s="108" t="s">
        <v>27</v>
      </c>
      <c r="C30" s="112">
        <f>ПЕНАЛЬТИ!T12</f>
        <v>23</v>
      </c>
      <c r="D30" s="113">
        <f t="shared" si="0"/>
        <v>5</v>
      </c>
      <c r="E30" s="113">
        <f>ДОМИНО!AF11</f>
        <v>0</v>
      </c>
      <c r="F30" s="113">
        <f t="shared" si="1"/>
        <v>1.5</v>
      </c>
      <c r="G30" s="113">
        <f>ДУЭЛЬ!U31</f>
        <v>-9</v>
      </c>
      <c r="H30" s="113">
        <f t="shared" si="2"/>
        <v>2</v>
      </c>
      <c r="I30" s="114">
        <f t="shared" si="3"/>
        <v>8.5</v>
      </c>
      <c r="J30" s="115">
        <f t="shared" si="5"/>
        <v>28</v>
      </c>
      <c r="K30" s="87"/>
    </row>
  </sheetData>
  <sortState ref="A3:K30">
    <sortCondition ref="J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ПЕНАЛЬТИ</vt:lpstr>
      <vt:lpstr>ДОМИНО</vt:lpstr>
      <vt:lpstr>ДУЭЛЬ</vt:lpstr>
      <vt:lpstr>Рейтинг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2019-11-05T09:18:09Z</dcterms:modified>
</cp:coreProperties>
</file>